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ПМСП" sheetId="1" r:id="rId1"/>
  </sheets>
  <definedNames>
    <definedName name="_xlnm._FilterDatabase" localSheetId="0" hidden="1">ПМСП!$A$4:$FR$163</definedName>
    <definedName name="_xlnm.Print_Titles" localSheetId="0">ПМСП!$A:$B</definedName>
    <definedName name="_xlnm.Print_Area" localSheetId="0">ПМСП!$A$1:$DQ$163</definedName>
  </definedNames>
  <calcPr calcId="124519"/>
</workbook>
</file>

<file path=xl/calcChain.xml><?xml version="1.0" encoding="utf-8"?>
<calcChain xmlns="http://schemas.openxmlformats.org/spreadsheetml/2006/main">
  <c r="DO142" i="1"/>
  <c r="DP142"/>
  <c r="DQ142" s="1"/>
  <c r="DO143"/>
  <c r="DP143"/>
  <c r="DQ143" s="1"/>
  <c r="DO144"/>
  <c r="DP144"/>
  <c r="DQ144"/>
  <c r="DO145"/>
  <c r="DP145"/>
  <c r="DQ145"/>
  <c r="DO146"/>
  <c r="DP146"/>
  <c r="DQ146" s="1"/>
  <c r="DO147"/>
  <c r="DP147"/>
  <c r="DQ147" s="1"/>
  <c r="DO148"/>
  <c r="DP148"/>
  <c r="DQ148"/>
  <c r="DO149"/>
  <c r="DP149"/>
  <c r="DQ149"/>
  <c r="DO150"/>
  <c r="DP150"/>
  <c r="DQ150" s="1"/>
  <c r="DO151"/>
  <c r="DP151"/>
  <c r="DQ151" s="1"/>
  <c r="DO152"/>
  <c r="DP152"/>
  <c r="DQ152"/>
  <c r="CX142"/>
  <c r="CX143"/>
  <c r="CX144"/>
  <c r="CX145"/>
  <c r="CX146"/>
  <c r="CX147"/>
  <c r="CX148"/>
  <c r="CX149"/>
  <c r="CX150"/>
  <c r="CX151"/>
  <c r="CX152"/>
  <c r="DN142"/>
  <c r="DN143"/>
  <c r="DN144"/>
  <c r="DN145"/>
  <c r="DN146"/>
  <c r="DN147"/>
  <c r="DN148"/>
  <c r="DN149"/>
  <c r="DN150"/>
  <c r="DN151"/>
  <c r="DN152"/>
  <c r="DJ143"/>
  <c r="DJ144"/>
  <c r="DJ145"/>
  <c r="DJ146"/>
  <c r="DJ147"/>
  <c r="DJ148"/>
  <c r="DJ149"/>
  <c r="DJ150"/>
  <c r="DJ151"/>
  <c r="DJ152"/>
  <c r="DJ142"/>
  <c r="DF142"/>
  <c r="DF143"/>
  <c r="DF144"/>
  <c r="DF145"/>
  <c r="DF146"/>
  <c r="DF147"/>
  <c r="DF148"/>
  <c r="DF149"/>
  <c r="DF150"/>
  <c r="DF151"/>
  <c r="DF152"/>
  <c r="DB143"/>
  <c r="DB144"/>
  <c r="DB145"/>
  <c r="DB146"/>
  <c r="DB147"/>
  <c r="DB148"/>
  <c r="DB149"/>
  <c r="DB150"/>
  <c r="DB151"/>
  <c r="DB152"/>
  <c r="DB142"/>
  <c r="BU142"/>
  <c r="BX142"/>
  <c r="BU143"/>
  <c r="BX143"/>
  <c r="BU144"/>
  <c r="BX144"/>
  <c r="BU145"/>
  <c r="BX145"/>
  <c r="BU146"/>
  <c r="BX146"/>
  <c r="BU147"/>
  <c r="BX147"/>
  <c r="BU148"/>
  <c r="BX148"/>
  <c r="BU149"/>
  <c r="BX149"/>
  <c r="BU150"/>
  <c r="BX150"/>
  <c r="BU151"/>
  <c r="BX151"/>
  <c r="BU152"/>
  <c r="BX152"/>
  <c r="BR142"/>
  <c r="BR143"/>
  <c r="BR144"/>
  <c r="BR145"/>
  <c r="BR146"/>
  <c r="BR147"/>
  <c r="BR148"/>
  <c r="BR149"/>
  <c r="BR150"/>
  <c r="BR151"/>
  <c r="BR152"/>
  <c r="BO142"/>
  <c r="BO143"/>
  <c r="BO144"/>
  <c r="BO145"/>
  <c r="BO146"/>
  <c r="BO147"/>
  <c r="BO148"/>
  <c r="BO149"/>
  <c r="BO150"/>
  <c r="BO151"/>
  <c r="BO152"/>
  <c r="BI142" l="1"/>
  <c r="BL142"/>
  <c r="BI143"/>
  <c r="BL143"/>
  <c r="BI144"/>
  <c r="BL144"/>
  <c r="BI145"/>
  <c r="BL145"/>
  <c r="BI146"/>
  <c r="BL146"/>
  <c r="BI147"/>
  <c r="BL147"/>
  <c r="BI148"/>
  <c r="BL148"/>
  <c r="BI149"/>
  <c r="BL149"/>
  <c r="BI150"/>
  <c r="BL150"/>
  <c r="BI151"/>
  <c r="BL151"/>
  <c r="BI152"/>
  <c r="BL152"/>
  <c r="BC142"/>
  <c r="BF142"/>
  <c r="BC143"/>
  <c r="BF143"/>
  <c r="BC144"/>
  <c r="BF144"/>
  <c r="BC145"/>
  <c r="BF145"/>
  <c r="BC146"/>
  <c r="BF146"/>
  <c r="BC147"/>
  <c r="BF147"/>
  <c r="BC148"/>
  <c r="BF148"/>
  <c r="BC149"/>
  <c r="BF149"/>
  <c r="BC150"/>
  <c r="BF150"/>
  <c r="BC151"/>
  <c r="BF151"/>
  <c r="BC152"/>
  <c r="BF152"/>
  <c r="AZ142"/>
  <c r="AZ143"/>
  <c r="AZ144"/>
  <c r="AZ145"/>
  <c r="AZ146"/>
  <c r="AZ147"/>
  <c r="AZ148"/>
  <c r="AZ149"/>
  <c r="AZ150"/>
  <c r="AZ151"/>
  <c r="AZ152"/>
  <c r="AV142"/>
  <c r="AV143"/>
  <c r="AV144"/>
  <c r="AV145"/>
  <c r="AV146"/>
  <c r="AV147"/>
  <c r="AV148"/>
  <c r="AV149"/>
  <c r="AV150"/>
  <c r="AV151"/>
  <c r="AV152"/>
  <c r="AR142"/>
  <c r="AR143"/>
  <c r="AR144"/>
  <c r="AR145"/>
  <c r="AR146"/>
  <c r="AR147"/>
  <c r="AR148"/>
  <c r="AR149"/>
  <c r="AR150"/>
  <c r="AR151"/>
  <c r="AR152"/>
  <c r="AI142"/>
  <c r="AL142"/>
  <c r="AI143"/>
  <c r="AL143"/>
  <c r="AI144"/>
  <c r="AL144"/>
  <c r="AI145"/>
  <c r="AL145"/>
  <c r="AI146"/>
  <c r="AL146"/>
  <c r="AI147"/>
  <c r="AL147"/>
  <c r="AI148"/>
  <c r="AL148"/>
  <c r="AI149"/>
  <c r="AL149"/>
  <c r="AI150"/>
  <c r="AL150"/>
  <c r="AI151"/>
  <c r="AL151"/>
  <c r="AI152"/>
  <c r="AL152"/>
  <c r="CT142"/>
  <c r="CT143"/>
  <c r="CT144"/>
  <c r="CT145"/>
  <c r="CT146"/>
  <c r="CT147"/>
  <c r="CT148"/>
  <c r="CT149"/>
  <c r="CT150"/>
  <c r="CT151"/>
  <c r="CT152"/>
  <c r="CJ152"/>
  <c r="CG152"/>
  <c r="CJ151"/>
  <c r="CG151"/>
  <c r="CJ150"/>
  <c r="CG150"/>
  <c r="CJ149"/>
  <c r="CG149"/>
  <c r="CJ148"/>
  <c r="CG148"/>
  <c r="CJ147"/>
  <c r="CG147"/>
  <c r="CJ146"/>
  <c r="CG146"/>
  <c r="CJ145"/>
  <c r="CG145"/>
  <c r="CJ144"/>
  <c r="CG144"/>
  <c r="CJ143"/>
  <c r="CG143"/>
  <c r="CJ142"/>
  <c r="CG142"/>
  <c r="CP152"/>
  <c r="CM152"/>
  <c r="CP151"/>
  <c r="CM151"/>
  <c r="CP150"/>
  <c r="CM150"/>
  <c r="CP149"/>
  <c r="CM149"/>
  <c r="CP148"/>
  <c r="CM148"/>
  <c r="CP147"/>
  <c r="CM147"/>
  <c r="CP146"/>
  <c r="CM146"/>
  <c r="CP145"/>
  <c r="CM145"/>
  <c r="CP144"/>
  <c r="CM144"/>
  <c r="CP143"/>
  <c r="CM143"/>
  <c r="CP142"/>
  <c r="CM142"/>
  <c r="CA142"/>
  <c r="CD142"/>
  <c r="CA143"/>
  <c r="CD143"/>
  <c r="CA144"/>
  <c r="CD144"/>
  <c r="CA145"/>
  <c r="CD145"/>
  <c r="CA146"/>
  <c r="CD146"/>
  <c r="CA147"/>
  <c r="CD147"/>
  <c r="CA148"/>
  <c r="CD148"/>
  <c r="CA149"/>
  <c r="CD149"/>
  <c r="CA150"/>
  <c r="CD150"/>
  <c r="CA151"/>
  <c r="CD151"/>
  <c r="CA152"/>
  <c r="CD152"/>
  <c r="AC142"/>
  <c r="AF142"/>
  <c r="AC143"/>
  <c r="AF143"/>
  <c r="AC144"/>
  <c r="AF144"/>
  <c r="AC145"/>
  <c r="AF145"/>
  <c r="AC146"/>
  <c r="AF146"/>
  <c r="AC147"/>
  <c r="AF147"/>
  <c r="AC148"/>
  <c r="AF148"/>
  <c r="AC149"/>
  <c r="AF149"/>
  <c r="AC150"/>
  <c r="AF150"/>
  <c r="AC151"/>
  <c r="AF151"/>
  <c r="AC152"/>
  <c r="AF152"/>
  <c r="W142"/>
  <c r="Z142"/>
  <c r="W143"/>
  <c r="Z143"/>
  <c r="W144"/>
  <c r="Z144"/>
  <c r="W145"/>
  <c r="Z145"/>
  <c r="W146"/>
  <c r="Z146"/>
  <c r="W147"/>
  <c r="Z147"/>
  <c r="W148"/>
  <c r="Z148"/>
  <c r="W149"/>
  <c r="Z149"/>
  <c r="W150"/>
  <c r="Z150"/>
  <c r="W151"/>
  <c r="Z151"/>
  <c r="W152"/>
  <c r="Z152"/>
  <c r="Q142"/>
  <c r="T142"/>
  <c r="Q143"/>
  <c r="T143"/>
  <c r="Q144"/>
  <c r="T144"/>
  <c r="Q145"/>
  <c r="T145"/>
  <c r="Q146"/>
  <c r="T146"/>
  <c r="Q147"/>
  <c r="T147"/>
  <c r="Q148"/>
  <c r="T148"/>
  <c r="Q149"/>
  <c r="T149"/>
  <c r="Q150"/>
  <c r="T150"/>
  <c r="Q151"/>
  <c r="T151"/>
  <c r="T152"/>
  <c r="K142"/>
  <c r="N142"/>
  <c r="K143"/>
  <c r="N143"/>
  <c r="K144"/>
  <c r="N144"/>
  <c r="K145"/>
  <c r="N145"/>
  <c r="K146"/>
  <c r="N146"/>
  <c r="K147"/>
  <c r="N147"/>
  <c r="K148"/>
  <c r="N148"/>
  <c r="K149"/>
  <c r="N149"/>
  <c r="K150"/>
  <c r="N150"/>
  <c r="K151"/>
  <c r="N151"/>
  <c r="K152"/>
  <c r="N152"/>
  <c r="E142"/>
  <c r="G142" s="1"/>
  <c r="H142" s="1"/>
  <c r="E143"/>
  <c r="G143" s="1"/>
  <c r="H143" s="1"/>
  <c r="E144"/>
  <c r="G144"/>
  <c r="H144"/>
  <c r="E145"/>
  <c r="G145" s="1"/>
  <c r="H145" s="1"/>
  <c r="E146"/>
  <c r="G146" s="1"/>
  <c r="H146" s="1"/>
  <c r="E147"/>
  <c r="G147"/>
  <c r="H147" s="1"/>
  <c r="E148"/>
  <c r="G148" s="1"/>
  <c r="H148" s="1"/>
  <c r="E149"/>
  <c r="G149" s="1"/>
  <c r="H149" s="1"/>
  <c r="E150"/>
  <c r="G150" s="1"/>
  <c r="H150" s="1"/>
  <c r="E151"/>
  <c r="G151"/>
  <c r="H151" s="1"/>
  <c r="E152"/>
  <c r="G152"/>
  <c r="H152"/>
  <c r="CM21"/>
  <c r="CM22"/>
  <c r="CM23"/>
  <c r="CM25"/>
  <c r="CM26"/>
  <c r="CM27"/>
  <c r="CM28"/>
  <c r="CM29"/>
  <c r="CM30"/>
  <c r="CM31"/>
  <c r="CJ21"/>
  <c r="CJ22"/>
  <c r="CJ23"/>
  <c r="CJ24"/>
  <c r="CJ25"/>
  <c r="CJ26"/>
  <c r="CJ27"/>
  <c r="CJ28"/>
  <c r="CJ29"/>
  <c r="CJ30"/>
  <c r="CJ31"/>
  <c r="CG21"/>
  <c r="CG22"/>
  <c r="CG23"/>
  <c r="CG24"/>
  <c r="CG25"/>
  <c r="CG26"/>
  <c r="CG27"/>
  <c r="CG28"/>
  <c r="CG29"/>
  <c r="CG30"/>
  <c r="CG31"/>
  <c r="CD21"/>
  <c r="CD22"/>
  <c r="CD23"/>
  <c r="CD24"/>
  <c r="CD25"/>
  <c r="CD26"/>
  <c r="CD27"/>
  <c r="CD28"/>
  <c r="CD29"/>
  <c r="CD30"/>
  <c r="CD31"/>
  <c r="CP153"/>
  <c r="CP154"/>
  <c r="CP155"/>
  <c r="CP156"/>
  <c r="CP157"/>
  <c r="CP158"/>
  <c r="CP159"/>
  <c r="CP160"/>
  <c r="CP161"/>
  <c r="CP162"/>
  <c r="CP163"/>
  <c r="CM153"/>
  <c r="CM154"/>
  <c r="CM155"/>
  <c r="CM156"/>
  <c r="CM157"/>
  <c r="CM158"/>
  <c r="CM159"/>
  <c r="CM160"/>
  <c r="CM161"/>
  <c r="CM162"/>
  <c r="CM163"/>
  <c r="CJ153"/>
  <c r="CJ154"/>
  <c r="CJ155"/>
  <c r="CJ156"/>
  <c r="CJ157"/>
  <c r="CJ158"/>
  <c r="CJ159"/>
  <c r="CJ160"/>
  <c r="CJ161"/>
  <c r="CJ162"/>
  <c r="CJ163"/>
  <c r="CG153"/>
  <c r="CG154"/>
  <c r="CG155"/>
  <c r="CG156"/>
  <c r="CG157"/>
  <c r="CG158"/>
  <c r="CG159"/>
  <c r="CG160"/>
  <c r="CG161"/>
  <c r="CG162"/>
  <c r="CG163"/>
  <c r="CD153"/>
  <c r="CD154"/>
  <c r="CD155"/>
  <c r="CD156"/>
  <c r="CD157"/>
  <c r="CD158"/>
  <c r="CD159"/>
  <c r="CD160"/>
  <c r="CD161"/>
  <c r="CD162"/>
  <c r="CD163"/>
  <c r="CA153"/>
  <c r="CA154"/>
  <c r="CA155"/>
  <c r="CA156"/>
  <c r="CA157"/>
  <c r="CA158"/>
  <c r="CA159"/>
  <c r="CA160"/>
  <c r="CA161"/>
  <c r="CA162"/>
  <c r="CA163"/>
  <c r="K141"/>
  <c r="K153"/>
  <c r="K154"/>
  <c r="K155"/>
  <c r="K156"/>
  <c r="K157"/>
  <c r="K158"/>
  <c r="K159"/>
  <c r="K160"/>
  <c r="K161"/>
  <c r="K162"/>
  <c r="CP84"/>
  <c r="CP87"/>
  <c r="CM87"/>
  <c r="CP86"/>
  <c r="CM86"/>
  <c r="CP85"/>
  <c r="CM85"/>
  <c r="CM84"/>
  <c r="CJ84"/>
  <c r="CJ87"/>
  <c r="CG87"/>
  <c r="CJ86"/>
  <c r="CG86"/>
  <c r="CJ85"/>
  <c r="CG85"/>
  <c r="CG84"/>
  <c r="CD87"/>
  <c r="CD86"/>
  <c r="CD85"/>
  <c r="CD84"/>
  <c r="CA85"/>
  <c r="CA86"/>
  <c r="CA87"/>
  <c r="CA84"/>
  <c r="CM15"/>
  <c r="CM16"/>
  <c r="CM17"/>
  <c r="CM18"/>
  <c r="CM19"/>
  <c r="CM20"/>
  <c r="CJ15"/>
  <c r="CJ16"/>
  <c r="CJ17"/>
  <c r="CJ18"/>
  <c r="CJ19"/>
  <c r="CJ20"/>
  <c r="CG15"/>
  <c r="CG16"/>
  <c r="CG17"/>
  <c r="CG18"/>
  <c r="CG19"/>
  <c r="CG20"/>
  <c r="CD15"/>
  <c r="CD16"/>
  <c r="CD17"/>
  <c r="CD18"/>
  <c r="CD19"/>
  <c r="CD20"/>
  <c r="CM8"/>
  <c r="CM9"/>
  <c r="CM10"/>
  <c r="CM11"/>
  <c r="CM12"/>
  <c r="CM13"/>
  <c r="CG8"/>
  <c r="CG9"/>
  <c r="CG10"/>
  <c r="CG11"/>
  <c r="CG12"/>
  <c r="CG13"/>
  <c r="CD8"/>
  <c r="CD9"/>
  <c r="CD10"/>
  <c r="CD11"/>
  <c r="CD12"/>
  <c r="CD13"/>
  <c r="CP39"/>
  <c r="CP38"/>
  <c r="CP37"/>
  <c r="CP36"/>
  <c r="CP35"/>
  <c r="CP34"/>
  <c r="CP33"/>
  <c r="CP32"/>
  <c r="CM39"/>
  <c r="CM38"/>
  <c r="CM37"/>
  <c r="CM36"/>
  <c r="CM35"/>
  <c r="CM34"/>
  <c r="CM33"/>
  <c r="CM32"/>
  <c r="CJ39"/>
  <c r="CJ38"/>
  <c r="CJ37"/>
  <c r="CJ36"/>
  <c r="CJ35"/>
  <c r="CJ34"/>
  <c r="CJ33"/>
  <c r="CJ32"/>
  <c r="CG39"/>
  <c r="CG38"/>
  <c r="CG37"/>
  <c r="CG36"/>
  <c r="CG35"/>
  <c r="CG34"/>
  <c r="CG33"/>
  <c r="CG32"/>
  <c r="CD39"/>
  <c r="CD38"/>
  <c r="CD37"/>
  <c r="CD36"/>
  <c r="CD35"/>
  <c r="CD34"/>
  <c r="CD33"/>
  <c r="CD32"/>
  <c r="CP77"/>
  <c r="CP78"/>
  <c r="CP79"/>
  <c r="CP80"/>
  <c r="CP81"/>
  <c r="CP82"/>
  <c r="CP83"/>
  <c r="CM77"/>
  <c r="CM78"/>
  <c r="CM79"/>
  <c r="CM80"/>
  <c r="CM81"/>
  <c r="CM82"/>
  <c r="CM83"/>
  <c r="CJ77"/>
  <c r="CJ78"/>
  <c r="CJ79"/>
  <c r="CJ80"/>
  <c r="CJ81"/>
  <c r="CJ82"/>
  <c r="CJ83"/>
  <c r="CG77"/>
  <c r="CG78"/>
  <c r="CG79"/>
  <c r="CG80"/>
  <c r="CG81"/>
  <c r="CG82"/>
  <c r="CG83"/>
  <c r="CD77"/>
  <c r="CD78"/>
  <c r="CD79"/>
  <c r="CD80"/>
  <c r="CD81"/>
  <c r="CD82"/>
  <c r="CD83"/>
  <c r="CA77"/>
  <c r="CA78"/>
  <c r="CA79"/>
  <c r="CA81"/>
  <c r="CA82"/>
  <c r="CA83"/>
  <c r="CP76"/>
  <c r="CM76"/>
  <c r="CJ76"/>
  <c r="CG76"/>
  <c r="CD76"/>
  <c r="CA76"/>
  <c r="CM14"/>
  <c r="CJ14"/>
  <c r="CG14"/>
  <c r="CD14"/>
  <c r="CA8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9"/>
  <c r="CA38"/>
  <c r="DE19"/>
  <c r="DF19" s="1"/>
  <c r="DF163"/>
  <c r="DF162"/>
  <c r="DF161"/>
  <c r="DF160"/>
  <c r="DF159"/>
  <c r="DF158"/>
  <c r="DF157"/>
  <c r="DF156"/>
  <c r="DF155"/>
  <c r="DF154"/>
  <c r="DF153"/>
  <c r="DF141"/>
  <c r="DF140"/>
  <c r="DF139"/>
  <c r="DF138"/>
  <c r="DF137"/>
  <c r="DF136"/>
  <c r="DF135"/>
  <c r="DF134"/>
  <c r="DF133"/>
  <c r="DF132"/>
  <c r="DF131"/>
  <c r="DF130"/>
  <c r="DF129"/>
  <c r="DF128"/>
  <c r="DF127"/>
  <c r="DF126"/>
  <c r="DF125"/>
  <c r="DF124"/>
  <c r="DF123"/>
  <c r="DF122"/>
  <c r="DF121"/>
  <c r="DF120"/>
  <c r="DF119"/>
  <c r="DF118"/>
  <c r="DF117"/>
  <c r="DF116"/>
  <c r="DF115"/>
  <c r="DF114"/>
  <c r="DF113"/>
  <c r="DF112"/>
  <c r="DF111"/>
  <c r="DF110"/>
  <c r="DF109"/>
  <c r="DF108"/>
  <c r="DF107"/>
  <c r="DF106"/>
  <c r="DF105"/>
  <c r="DF104"/>
  <c r="DF103"/>
  <c r="DF102"/>
  <c r="DF101"/>
  <c r="DF100"/>
  <c r="DF99"/>
  <c r="DF98"/>
  <c r="DF97"/>
  <c r="DF96"/>
  <c r="DF95"/>
  <c r="DF94"/>
  <c r="DF93"/>
  <c r="DF92"/>
  <c r="DF91"/>
  <c r="DF90"/>
  <c r="DF89"/>
  <c r="DF88"/>
  <c r="DF87"/>
  <c r="DF86"/>
  <c r="DF85"/>
  <c r="DF84"/>
  <c r="DF83"/>
  <c r="DF82"/>
  <c r="DF81"/>
  <c r="DF80"/>
  <c r="DF79"/>
  <c r="DF78"/>
  <c r="DF77"/>
  <c r="DF76"/>
  <c r="DF75"/>
  <c r="DF74"/>
  <c r="DF73"/>
  <c r="DF72"/>
  <c r="DF71"/>
  <c r="DF70"/>
  <c r="DF69"/>
  <c r="DF68"/>
  <c r="DF67"/>
  <c r="DF66"/>
  <c r="DF65"/>
  <c r="DF64"/>
  <c r="DF63"/>
  <c r="DF62"/>
  <c r="DF61"/>
  <c r="DF60"/>
  <c r="DF59"/>
  <c r="DF58"/>
  <c r="DF57"/>
  <c r="DF56"/>
  <c r="DF55"/>
  <c r="DF54"/>
  <c r="DF53"/>
  <c r="DF52"/>
  <c r="DF51"/>
  <c r="DF50"/>
  <c r="DF49"/>
  <c r="DF48"/>
  <c r="DF47"/>
  <c r="DF46"/>
  <c r="DF45"/>
  <c r="DF44"/>
  <c r="DF43"/>
  <c r="DF42"/>
  <c r="DF41"/>
  <c r="DF40"/>
  <c r="DF38"/>
  <c r="DF39"/>
  <c r="DF37"/>
  <c r="DF36"/>
  <c r="DF35"/>
  <c r="DF34"/>
  <c r="DF33"/>
  <c r="DF32"/>
  <c r="DF31"/>
  <c r="DF30"/>
  <c r="DF29"/>
  <c r="DF28"/>
  <c r="DF27"/>
  <c r="DF26"/>
  <c r="DF25"/>
  <c r="DF24"/>
  <c r="DF23"/>
  <c r="DF22"/>
  <c r="DF21"/>
  <c r="DF20"/>
  <c r="DF18"/>
  <c r="DF17"/>
  <c r="DF16"/>
  <c r="DF15"/>
  <c r="DF14"/>
  <c r="DF13"/>
  <c r="DF12"/>
  <c r="DF11"/>
  <c r="DF10"/>
  <c r="DF9"/>
  <c r="DF8"/>
  <c r="DF7"/>
  <c r="DF6"/>
  <c r="DF5"/>
  <c r="BX5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9"/>
  <c r="BU38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74"/>
  <c r="BU75"/>
  <c r="BU76"/>
  <c r="BU77"/>
  <c r="BU78"/>
  <c r="BU79"/>
  <c r="BU80"/>
  <c r="BU81"/>
  <c r="BU82"/>
  <c r="BU83"/>
  <c r="BU84"/>
  <c r="BU85"/>
  <c r="BU86"/>
  <c r="BU87"/>
  <c r="BU88"/>
  <c r="BU89"/>
  <c r="BU90"/>
  <c r="BU91"/>
  <c r="BU92"/>
  <c r="BU93"/>
  <c r="BU94"/>
  <c r="BU95"/>
  <c r="BU96"/>
  <c r="BU97"/>
  <c r="BU98"/>
  <c r="BU99"/>
  <c r="BU100"/>
  <c r="BU101"/>
  <c r="BU102"/>
  <c r="BU103"/>
  <c r="BU104"/>
  <c r="BU105"/>
  <c r="BU106"/>
  <c r="BU107"/>
  <c r="BU108"/>
  <c r="BU109"/>
  <c r="BU110"/>
  <c r="BU111"/>
  <c r="BU112"/>
  <c r="BU113"/>
  <c r="BU114"/>
  <c r="BU115"/>
  <c r="BU116"/>
  <c r="BU117"/>
  <c r="BU118"/>
  <c r="BU119"/>
  <c r="BU120"/>
  <c r="BU121"/>
  <c r="BU122"/>
  <c r="BU123"/>
  <c r="BU124"/>
  <c r="BU125"/>
  <c r="BU126"/>
  <c r="BU127"/>
  <c r="BU128"/>
  <c r="BU129"/>
  <c r="BU130"/>
  <c r="BU131"/>
  <c r="BU132"/>
  <c r="BU133"/>
  <c r="BU134"/>
  <c r="BU135"/>
  <c r="BU136"/>
  <c r="BU137"/>
  <c r="BU139"/>
  <c r="BU140"/>
  <c r="BU141"/>
  <c r="BU153"/>
  <c r="BU154"/>
  <c r="BU155"/>
  <c r="BU156"/>
  <c r="BU157"/>
  <c r="BU158"/>
  <c r="BU159"/>
  <c r="BU160"/>
  <c r="BU161"/>
  <c r="BU162"/>
  <c r="BU163"/>
  <c r="BX6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9"/>
  <c r="BX38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6"/>
  <c r="BX97"/>
  <c r="BX98"/>
  <c r="BX99"/>
  <c r="BX100"/>
  <c r="BX101"/>
  <c r="BX102"/>
  <c r="BX103"/>
  <c r="BX104"/>
  <c r="BX105"/>
  <c r="BX106"/>
  <c r="BX107"/>
  <c r="BX108"/>
  <c r="BX109"/>
  <c r="BX110"/>
  <c r="BX111"/>
  <c r="BX112"/>
  <c r="BX113"/>
  <c r="BX114"/>
  <c r="BX115"/>
  <c r="BX116"/>
  <c r="BX117"/>
  <c r="BX118"/>
  <c r="BX119"/>
  <c r="BX120"/>
  <c r="BX121"/>
  <c r="BX122"/>
  <c r="BX123"/>
  <c r="BX124"/>
  <c r="BX125"/>
  <c r="BX126"/>
  <c r="BX127"/>
  <c r="BX128"/>
  <c r="BX129"/>
  <c r="BX130"/>
  <c r="BX131"/>
  <c r="BX132"/>
  <c r="BX133"/>
  <c r="BX134"/>
  <c r="BX135"/>
  <c r="BX136"/>
  <c r="BX137"/>
  <c r="BX138"/>
  <c r="BX139"/>
  <c r="BX140"/>
  <c r="BX141"/>
  <c r="BX153"/>
  <c r="BX154"/>
  <c r="BX155"/>
  <c r="BX156"/>
  <c r="BX157"/>
  <c r="BX158"/>
  <c r="BX159"/>
  <c r="BX160"/>
  <c r="BX161"/>
  <c r="BX162"/>
  <c r="BX163"/>
  <c r="BU8"/>
  <c r="BU9"/>
  <c r="BU10"/>
  <c r="BU11"/>
  <c r="BU12"/>
  <c r="BU13"/>
  <c r="BU6"/>
  <c r="BU7"/>
  <c r="BU5"/>
  <c r="CP72"/>
  <c r="CP73"/>
  <c r="CP74"/>
  <c r="CP75"/>
  <c r="CM72"/>
  <c r="CM73"/>
  <c r="CM74"/>
  <c r="CM75"/>
  <c r="CJ72"/>
  <c r="CJ73"/>
  <c r="CJ74"/>
  <c r="CJ75"/>
  <c r="CG72"/>
  <c r="CG73"/>
  <c r="CG74"/>
  <c r="CG75"/>
  <c r="CD72"/>
  <c r="CD73"/>
  <c r="CD74"/>
  <c r="CD75"/>
  <c r="CA72"/>
  <c r="CA73"/>
  <c r="CA74"/>
  <c r="CA75"/>
  <c r="CS119"/>
  <c r="CS120"/>
  <c r="CS121"/>
  <c r="CS122"/>
  <c r="CS123"/>
  <c r="CS124"/>
  <c r="CS125"/>
  <c r="CS126"/>
  <c r="CS127"/>
  <c r="CS128"/>
  <c r="CS129"/>
  <c r="CS130"/>
  <c r="CS131"/>
  <c r="CS132"/>
  <c r="CS133"/>
  <c r="CT133" s="1"/>
  <c r="CS134"/>
  <c r="CS135"/>
  <c r="CS136"/>
  <c r="CS137"/>
  <c r="CS138"/>
  <c r="CS139"/>
  <c r="CS140"/>
  <c r="CS118"/>
  <c r="CP118"/>
  <c r="CP119"/>
  <c r="CP120"/>
  <c r="CP121"/>
  <c r="CP122"/>
  <c r="CP123"/>
  <c r="CP124"/>
  <c r="CP125"/>
  <c r="CP126"/>
  <c r="CP127"/>
  <c r="CP128"/>
  <c r="CP129"/>
  <c r="CP130"/>
  <c r="CP131"/>
  <c r="CP132"/>
  <c r="CP133"/>
  <c r="CP134"/>
  <c r="CP135"/>
  <c r="CP136"/>
  <c r="CP137"/>
  <c r="CP138"/>
  <c r="CP139"/>
  <c r="CP140"/>
  <c r="CP141"/>
  <c r="CM118"/>
  <c r="CM119"/>
  <c r="CM120"/>
  <c r="CM121"/>
  <c r="CM122"/>
  <c r="CM123"/>
  <c r="CM124"/>
  <c r="CM125"/>
  <c r="CM126"/>
  <c r="CM127"/>
  <c r="CM128"/>
  <c r="CM129"/>
  <c r="CM130"/>
  <c r="CM131"/>
  <c r="CM132"/>
  <c r="CM133"/>
  <c r="CM134"/>
  <c r="CM135"/>
  <c r="CM136"/>
  <c r="CM137"/>
  <c r="CM138"/>
  <c r="CM139"/>
  <c r="CM140"/>
  <c r="CM141"/>
  <c r="CJ119"/>
  <c r="CJ120"/>
  <c r="CJ121"/>
  <c r="CJ122"/>
  <c r="CJ123"/>
  <c r="CJ124"/>
  <c r="CJ125"/>
  <c r="CJ126"/>
  <c r="CJ127"/>
  <c r="CJ128"/>
  <c r="CJ129"/>
  <c r="CJ130"/>
  <c r="CJ131"/>
  <c r="CJ132"/>
  <c r="CJ133"/>
  <c r="CJ134"/>
  <c r="CJ135"/>
  <c r="CJ136"/>
  <c r="CJ137"/>
  <c r="CJ138"/>
  <c r="CJ139"/>
  <c r="CJ140"/>
  <c r="CJ141"/>
  <c r="CJ118"/>
  <c r="CG118"/>
  <c r="CG119"/>
  <c r="CG120"/>
  <c r="CG121"/>
  <c r="CG122"/>
  <c r="CG123"/>
  <c r="CG124"/>
  <c r="CG125"/>
  <c r="CG126"/>
  <c r="CG127"/>
  <c r="CG128"/>
  <c r="CG129"/>
  <c r="CG130"/>
  <c r="CG131"/>
  <c r="CG132"/>
  <c r="CG133"/>
  <c r="CG134"/>
  <c r="CG135"/>
  <c r="CG136"/>
  <c r="CG137"/>
  <c r="CG138"/>
  <c r="CG139"/>
  <c r="CG140"/>
  <c r="CG141"/>
  <c r="CD119"/>
  <c r="CD120"/>
  <c r="CD121"/>
  <c r="CD122"/>
  <c r="CD123"/>
  <c r="CD124"/>
  <c r="CD125"/>
  <c r="CD126"/>
  <c r="CD127"/>
  <c r="CD128"/>
  <c r="CD129"/>
  <c r="CD130"/>
  <c r="CD131"/>
  <c r="CD132"/>
  <c r="CD133"/>
  <c r="CD134"/>
  <c r="CD135"/>
  <c r="CD136"/>
  <c r="CD137"/>
  <c r="CD138"/>
  <c r="CD139"/>
  <c r="CD140"/>
  <c r="CD141"/>
  <c r="CD118"/>
  <c r="CA118"/>
  <c r="CA119"/>
  <c r="CA120"/>
  <c r="CA121"/>
  <c r="CA122"/>
  <c r="CA123"/>
  <c r="CA124"/>
  <c r="CA125"/>
  <c r="CA126"/>
  <c r="CA127"/>
  <c r="CA128"/>
  <c r="CA129"/>
  <c r="CA130"/>
  <c r="CA131"/>
  <c r="CA132"/>
  <c r="CA133"/>
  <c r="CA134"/>
  <c r="CA135"/>
  <c r="CA136"/>
  <c r="CA137"/>
  <c r="CA138"/>
  <c r="CA139"/>
  <c r="CA140"/>
  <c r="CA141"/>
  <c r="CS89"/>
  <c r="CS90"/>
  <c r="CS91"/>
  <c r="CS92"/>
  <c r="CS93"/>
  <c r="CS94"/>
  <c r="CS95"/>
  <c r="CS88"/>
  <c r="CP95"/>
  <c r="CP94"/>
  <c r="CP93"/>
  <c r="CP92"/>
  <c r="CP91"/>
  <c r="CP90"/>
  <c r="CP89"/>
  <c r="CP88"/>
  <c r="CM89"/>
  <c r="CM95"/>
  <c r="CM94"/>
  <c r="CM93"/>
  <c r="CM92"/>
  <c r="CM91"/>
  <c r="CM90"/>
  <c r="CM88"/>
  <c r="CG89"/>
  <c r="CJ89"/>
  <c r="CG90"/>
  <c r="CJ90"/>
  <c r="CG91"/>
  <c r="CJ91"/>
  <c r="CG92"/>
  <c r="CJ92"/>
  <c r="CG93"/>
  <c r="CJ93"/>
  <c r="CG94"/>
  <c r="CJ94"/>
  <c r="CG95"/>
  <c r="CJ95"/>
  <c r="CJ88"/>
  <c r="CG88"/>
  <c r="CD95"/>
  <c r="CD94"/>
  <c r="CD93"/>
  <c r="CD92"/>
  <c r="CD91"/>
  <c r="CD90"/>
  <c r="CD89"/>
  <c r="CD88"/>
  <c r="CA95"/>
  <c r="CA94"/>
  <c r="CA93"/>
  <c r="CA92"/>
  <c r="CA91"/>
  <c r="CA90"/>
  <c r="CA89"/>
  <c r="CA88"/>
  <c r="T88"/>
  <c r="T89"/>
  <c r="T90"/>
  <c r="T91"/>
  <c r="T92"/>
  <c r="T93"/>
  <c r="T94"/>
  <c r="T95"/>
  <c r="CP105"/>
  <c r="CP106"/>
  <c r="CP107"/>
  <c r="CP108"/>
  <c r="CP109"/>
  <c r="CP110"/>
  <c r="CP111"/>
  <c r="CP112"/>
  <c r="CP113"/>
  <c r="CP114"/>
  <c r="CP115"/>
  <c r="CP116"/>
  <c r="CP117"/>
  <c r="CP100"/>
  <c r="CP101"/>
  <c r="CP102"/>
  <c r="CP103"/>
  <c r="CP104"/>
  <c r="CM100"/>
  <c r="CM101"/>
  <c r="CM102"/>
  <c r="CM103"/>
  <c r="CM104"/>
  <c r="CM105"/>
  <c r="CM106"/>
  <c r="CM107"/>
  <c r="CM108"/>
  <c r="CM109"/>
  <c r="CM110"/>
  <c r="CM111"/>
  <c r="CM112"/>
  <c r="CM113"/>
  <c r="CM114"/>
  <c r="CM115"/>
  <c r="CM116"/>
  <c r="CM117"/>
  <c r="CJ115"/>
  <c r="CJ116"/>
  <c r="CJ117"/>
  <c r="CJ114"/>
  <c r="CJ105"/>
  <c r="CJ106"/>
  <c r="CJ107"/>
  <c r="CJ108"/>
  <c r="CJ109"/>
  <c r="CJ110"/>
  <c r="CJ111"/>
  <c r="CJ112"/>
  <c r="CJ113"/>
  <c r="CJ100"/>
  <c r="CJ101"/>
  <c r="CJ102"/>
  <c r="CJ103"/>
  <c r="CJ104"/>
  <c r="CG100"/>
  <c r="CG101"/>
  <c r="CG102"/>
  <c r="CG103"/>
  <c r="CG104"/>
  <c r="CG105"/>
  <c r="CG106"/>
  <c r="CG107"/>
  <c r="CG108"/>
  <c r="CG109"/>
  <c r="CG110"/>
  <c r="CG111"/>
  <c r="CG112"/>
  <c r="CG113"/>
  <c r="CG114"/>
  <c r="CG115"/>
  <c r="CG116"/>
  <c r="CG117"/>
  <c r="CD117"/>
  <c r="CD116"/>
  <c r="CD115"/>
  <c r="CD114"/>
  <c r="CD113"/>
  <c r="CD112"/>
  <c r="CD111"/>
  <c r="CD110"/>
  <c r="CD109"/>
  <c r="CD108"/>
  <c r="CD107"/>
  <c r="CD106"/>
  <c r="CD105"/>
  <c r="CD104"/>
  <c r="CD103"/>
  <c r="CD102"/>
  <c r="CD101"/>
  <c r="CD100"/>
  <c r="CA100"/>
  <c r="CA101"/>
  <c r="CA102"/>
  <c r="CA103"/>
  <c r="CA104"/>
  <c r="CA105"/>
  <c r="CA106"/>
  <c r="CA107"/>
  <c r="CA108"/>
  <c r="CA109"/>
  <c r="CA110"/>
  <c r="CA111"/>
  <c r="CA112"/>
  <c r="CA113"/>
  <c r="CA114"/>
  <c r="CA115"/>
  <c r="CA116"/>
  <c r="CA117"/>
  <c r="BF130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K60" s="1"/>
  <c r="BL60" s="1"/>
  <c r="BI61"/>
  <c r="BI62"/>
  <c r="BI63"/>
  <c r="BI64"/>
  <c r="BI65"/>
  <c r="BI66"/>
  <c r="BI67"/>
  <c r="BI68"/>
  <c r="BI69"/>
  <c r="BI70"/>
  <c r="BI71"/>
  <c r="BI72"/>
  <c r="BI73"/>
  <c r="BI74"/>
  <c r="BI75"/>
  <c r="BI76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I114"/>
  <c r="BI115"/>
  <c r="BI116"/>
  <c r="BI117"/>
  <c r="BI118"/>
  <c r="BI119"/>
  <c r="BI120"/>
  <c r="BI121"/>
  <c r="BI122"/>
  <c r="BI123"/>
  <c r="BI124"/>
  <c r="BI125"/>
  <c r="BI126"/>
  <c r="BI127"/>
  <c r="BI128"/>
  <c r="BI129"/>
  <c r="BI130"/>
  <c r="BI131"/>
  <c r="BI132"/>
  <c r="BI133"/>
  <c r="BI134"/>
  <c r="BI135"/>
  <c r="BI136"/>
  <c r="BI137"/>
  <c r="BI138"/>
  <c r="BI139"/>
  <c r="BI140"/>
  <c r="BI141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9"/>
  <c r="BL38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1"/>
  <c r="BL153"/>
  <c r="BL154"/>
  <c r="BL155"/>
  <c r="BL156"/>
  <c r="BL157"/>
  <c r="BL158"/>
  <c r="BL159"/>
  <c r="BL160"/>
  <c r="BL161"/>
  <c r="BL162"/>
  <c r="BL163"/>
  <c r="BL5"/>
  <c r="BI38"/>
  <c r="BI39"/>
  <c r="BI37"/>
  <c r="BI36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I11"/>
  <c r="BI10"/>
  <c r="BI9"/>
  <c r="BI8"/>
  <c r="BI7"/>
  <c r="BI6"/>
  <c r="BI5"/>
  <c r="BR6"/>
  <c r="BR7"/>
  <c r="BR8"/>
  <c r="BR9"/>
  <c r="BR10"/>
  <c r="BR11"/>
  <c r="BR12"/>
  <c r="BR13"/>
  <c r="BR14"/>
  <c r="BR15"/>
  <c r="BR16"/>
  <c r="BR17"/>
  <c r="BR18"/>
  <c r="BR19"/>
  <c r="BR20"/>
  <c r="BR21"/>
  <c r="BR22"/>
  <c r="BR23"/>
  <c r="BR24"/>
  <c r="BR25"/>
  <c r="BR26"/>
  <c r="BR27"/>
  <c r="BR28"/>
  <c r="BR29"/>
  <c r="BR30"/>
  <c r="BR31"/>
  <c r="BR32"/>
  <c r="BR33"/>
  <c r="BR34"/>
  <c r="BR35"/>
  <c r="BR36"/>
  <c r="BR37"/>
  <c r="BR39"/>
  <c r="BR38"/>
  <c r="BR40"/>
  <c r="BR41"/>
  <c r="BR42"/>
  <c r="BR43"/>
  <c r="BR44"/>
  <c r="BR45"/>
  <c r="BR46"/>
  <c r="BR47"/>
  <c r="BR48"/>
  <c r="BR49"/>
  <c r="BR50"/>
  <c r="BR51"/>
  <c r="BR52"/>
  <c r="BR53"/>
  <c r="BR54"/>
  <c r="BR55"/>
  <c r="BR56"/>
  <c r="BR57"/>
  <c r="BR58"/>
  <c r="BR59"/>
  <c r="BR60"/>
  <c r="BR61"/>
  <c r="BR62"/>
  <c r="BR63"/>
  <c r="BR64"/>
  <c r="BR65"/>
  <c r="BR66"/>
  <c r="BR67"/>
  <c r="BR68"/>
  <c r="BR69"/>
  <c r="BR70"/>
  <c r="BR71"/>
  <c r="BR72"/>
  <c r="BR73"/>
  <c r="BR74"/>
  <c r="BR75"/>
  <c r="BR76"/>
  <c r="BR77"/>
  <c r="BR78"/>
  <c r="BR79"/>
  <c r="BR80"/>
  <c r="BR81"/>
  <c r="BR82"/>
  <c r="BR83"/>
  <c r="BR84"/>
  <c r="BR85"/>
  <c r="BR86"/>
  <c r="BR87"/>
  <c r="BR88"/>
  <c r="BR89"/>
  <c r="BR90"/>
  <c r="BR91"/>
  <c r="BR92"/>
  <c r="BR93"/>
  <c r="BR94"/>
  <c r="BR95"/>
  <c r="BR96"/>
  <c r="BR97"/>
  <c r="BR98"/>
  <c r="BR99"/>
  <c r="BR100"/>
  <c r="BR101"/>
  <c r="BR102"/>
  <c r="BR103"/>
  <c r="BR104"/>
  <c r="BR105"/>
  <c r="BR106"/>
  <c r="BR107"/>
  <c r="BR108"/>
  <c r="BR109"/>
  <c r="BR110"/>
  <c r="BR111"/>
  <c r="BR112"/>
  <c r="BR113"/>
  <c r="BR114"/>
  <c r="BR115"/>
  <c r="BR116"/>
  <c r="BR117"/>
  <c r="BR118"/>
  <c r="BR119"/>
  <c r="BR120"/>
  <c r="BR121"/>
  <c r="BR122"/>
  <c r="BR123"/>
  <c r="BR124"/>
  <c r="BR125"/>
  <c r="BR126"/>
  <c r="BR127"/>
  <c r="BR128"/>
  <c r="BR129"/>
  <c r="BR130"/>
  <c r="BR131"/>
  <c r="BR132"/>
  <c r="BR133"/>
  <c r="BR134"/>
  <c r="BR135"/>
  <c r="BR136"/>
  <c r="BR137"/>
  <c r="BR138"/>
  <c r="BR139"/>
  <c r="BR140"/>
  <c r="BR141"/>
  <c r="BR153"/>
  <c r="BR154"/>
  <c r="BR155"/>
  <c r="BR156"/>
  <c r="BR157"/>
  <c r="BR158"/>
  <c r="BR159"/>
  <c r="BR160"/>
  <c r="BR161"/>
  <c r="BR162"/>
  <c r="BR163"/>
  <c r="BR5"/>
  <c r="BO6"/>
  <c r="BO7"/>
  <c r="BO8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9"/>
  <c r="BO38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O61"/>
  <c r="BO62"/>
  <c r="BO63"/>
  <c r="BO64"/>
  <c r="BO65"/>
  <c r="BO66"/>
  <c r="BO67"/>
  <c r="BO68"/>
  <c r="BO69"/>
  <c r="BO70"/>
  <c r="BO71"/>
  <c r="BO72"/>
  <c r="BO73"/>
  <c r="BO74"/>
  <c r="BO75"/>
  <c r="BO76"/>
  <c r="BO77"/>
  <c r="BO78"/>
  <c r="BO79"/>
  <c r="BO80"/>
  <c r="BO81"/>
  <c r="BO82"/>
  <c r="BO83"/>
  <c r="BO84"/>
  <c r="BO85"/>
  <c r="BO86"/>
  <c r="BO87"/>
  <c r="BO88"/>
  <c r="BO89"/>
  <c r="BO90"/>
  <c r="BO91"/>
  <c r="BO92"/>
  <c r="BO93"/>
  <c r="BO94"/>
  <c r="BO95"/>
  <c r="BO96"/>
  <c r="BO97"/>
  <c r="BO98"/>
  <c r="BO99"/>
  <c r="BO100"/>
  <c r="BO101"/>
  <c r="BO102"/>
  <c r="BO103"/>
  <c r="BO104"/>
  <c r="BO105"/>
  <c r="BO106"/>
  <c r="BO107"/>
  <c r="BO108"/>
  <c r="BO109"/>
  <c r="BO110"/>
  <c r="BO111"/>
  <c r="BO112"/>
  <c r="BO113"/>
  <c r="BO114"/>
  <c r="BO115"/>
  <c r="BO116"/>
  <c r="BO117"/>
  <c r="BO118"/>
  <c r="BO119"/>
  <c r="BO120"/>
  <c r="BO121"/>
  <c r="BO122"/>
  <c r="BO123"/>
  <c r="BO124"/>
  <c r="BO125"/>
  <c r="BO126"/>
  <c r="BO127"/>
  <c r="BO128"/>
  <c r="BO129"/>
  <c r="BO130"/>
  <c r="BO131"/>
  <c r="BO132"/>
  <c r="BO133"/>
  <c r="BO134"/>
  <c r="BO135"/>
  <c r="BO136"/>
  <c r="BO137"/>
  <c r="BO138"/>
  <c r="BO139"/>
  <c r="BO140"/>
  <c r="BO141"/>
  <c r="BO153"/>
  <c r="BO154"/>
  <c r="BO155"/>
  <c r="BO156"/>
  <c r="BO157"/>
  <c r="BO158"/>
  <c r="BO159"/>
  <c r="BO160"/>
  <c r="BO161"/>
  <c r="BO162"/>
  <c r="BO163"/>
  <c r="BO5"/>
  <c r="BC153"/>
  <c r="BC154"/>
  <c r="BC155"/>
  <c r="BC156"/>
  <c r="BC157"/>
  <c r="BC158"/>
  <c r="BC159"/>
  <c r="BC160"/>
  <c r="BC161"/>
  <c r="BC162"/>
  <c r="BC163"/>
  <c r="BF118"/>
  <c r="BF119"/>
  <c r="BF120"/>
  <c r="BF121"/>
  <c r="BF122"/>
  <c r="BF123"/>
  <c r="BF124"/>
  <c r="BF125"/>
  <c r="BF126"/>
  <c r="BF127"/>
  <c r="BF128"/>
  <c r="BF129"/>
  <c r="BF131"/>
  <c r="BF132"/>
  <c r="BF133"/>
  <c r="BF134"/>
  <c r="BF135"/>
  <c r="BF136"/>
  <c r="BF137"/>
  <c r="BF138"/>
  <c r="BF139"/>
  <c r="BF140"/>
  <c r="BF141"/>
  <c r="BF153"/>
  <c r="BF154"/>
  <c r="BF155"/>
  <c r="BF156"/>
  <c r="BF157"/>
  <c r="BF158"/>
  <c r="BF159"/>
  <c r="BF160"/>
  <c r="BF161"/>
  <c r="BF162"/>
  <c r="BF163"/>
  <c r="BC118"/>
  <c r="BC119"/>
  <c r="BC120"/>
  <c r="BC121"/>
  <c r="BC122"/>
  <c r="BC123"/>
  <c r="BC124"/>
  <c r="BC125"/>
  <c r="BC126"/>
  <c r="BC127"/>
  <c r="BC128"/>
  <c r="BC129"/>
  <c r="BC130"/>
  <c r="BC131"/>
  <c r="BC132"/>
  <c r="BC133"/>
  <c r="BC134"/>
  <c r="BC135"/>
  <c r="BC136"/>
  <c r="BC137"/>
  <c r="BC138"/>
  <c r="BC139"/>
  <c r="BC140"/>
  <c r="BC141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F96"/>
  <c r="BF97"/>
  <c r="BF98"/>
  <c r="BF99"/>
  <c r="BC96"/>
  <c r="BC97"/>
  <c r="BC98"/>
  <c r="BC99"/>
  <c r="BF88"/>
  <c r="BF89"/>
  <c r="BF90"/>
  <c r="BF91"/>
  <c r="BF92"/>
  <c r="BF93"/>
  <c r="BF94"/>
  <c r="BF95"/>
  <c r="BC88"/>
  <c r="BC89"/>
  <c r="BC90"/>
  <c r="BC91"/>
  <c r="BC92"/>
  <c r="BC93"/>
  <c r="BC94"/>
  <c r="BC95"/>
  <c r="BF84"/>
  <c r="BF85"/>
  <c r="BF86"/>
  <c r="BF87"/>
  <c r="BC84"/>
  <c r="BC85"/>
  <c r="BC86"/>
  <c r="BC87"/>
  <c r="BF77"/>
  <c r="BF78"/>
  <c r="BF79"/>
  <c r="BF80"/>
  <c r="BF81"/>
  <c r="BF82"/>
  <c r="BF83"/>
  <c r="BC77"/>
  <c r="BC78"/>
  <c r="BC79"/>
  <c r="BC80"/>
  <c r="BC81"/>
  <c r="BC82"/>
  <c r="BC83"/>
  <c r="BF72"/>
  <c r="BF73"/>
  <c r="BF74"/>
  <c r="BF75"/>
  <c r="BF76"/>
  <c r="BC72"/>
  <c r="BC73"/>
  <c r="BC74"/>
  <c r="BC75"/>
  <c r="BC76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F40"/>
  <c r="BF41"/>
  <c r="BF42"/>
  <c r="BF43"/>
  <c r="BF44"/>
  <c r="BF45"/>
  <c r="BC40"/>
  <c r="BC41"/>
  <c r="BC42"/>
  <c r="BC43"/>
  <c r="BC44"/>
  <c r="BC45"/>
  <c r="BF34"/>
  <c r="BF35"/>
  <c r="BF36"/>
  <c r="BF37"/>
  <c r="BF39"/>
  <c r="BF38"/>
  <c r="BF32"/>
  <c r="BF33"/>
  <c r="BC32"/>
  <c r="BC33"/>
  <c r="BC34"/>
  <c r="BC35"/>
  <c r="BC36"/>
  <c r="BC37"/>
  <c r="BC39"/>
  <c r="BC38"/>
  <c r="BF21"/>
  <c r="BF22"/>
  <c r="BF23"/>
  <c r="BF24"/>
  <c r="BF25"/>
  <c r="BF26"/>
  <c r="BF27"/>
  <c r="BF28"/>
  <c r="BF29"/>
  <c r="BF30"/>
  <c r="BF31"/>
  <c r="BC21"/>
  <c r="BC22"/>
  <c r="BC23"/>
  <c r="BC24"/>
  <c r="BC25"/>
  <c r="BC26"/>
  <c r="BC27"/>
  <c r="BC28"/>
  <c r="BC29"/>
  <c r="BC30"/>
  <c r="BC31"/>
  <c r="BF15"/>
  <c r="BF16"/>
  <c r="BF17"/>
  <c r="BF18"/>
  <c r="BF19"/>
  <c r="BF20"/>
  <c r="BF6"/>
  <c r="BF7"/>
  <c r="BF8"/>
  <c r="BF9"/>
  <c r="BF10"/>
  <c r="BF11"/>
  <c r="BF12"/>
  <c r="BF13"/>
  <c r="BF14"/>
  <c r="BF5"/>
  <c r="BC15"/>
  <c r="BC16"/>
  <c r="BC17"/>
  <c r="BC18"/>
  <c r="BC19"/>
  <c r="BC20"/>
  <c r="BC6"/>
  <c r="BC7"/>
  <c r="BC8"/>
  <c r="BC9"/>
  <c r="BC10"/>
  <c r="BC11"/>
  <c r="BC12"/>
  <c r="BC13"/>
  <c r="BC14"/>
  <c r="BC5"/>
  <c r="AO61"/>
  <c r="AO62"/>
  <c r="AO63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9"/>
  <c r="AR38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53"/>
  <c r="AR154"/>
  <c r="AR155"/>
  <c r="AR156"/>
  <c r="AR157"/>
  <c r="AR158"/>
  <c r="AR159"/>
  <c r="AR160"/>
  <c r="AR161"/>
  <c r="AR162"/>
  <c r="AR163"/>
  <c r="AR5"/>
  <c r="AL153"/>
  <c r="AL154"/>
  <c r="AL155"/>
  <c r="AL156"/>
  <c r="AL157"/>
  <c r="AL158"/>
  <c r="AL159"/>
  <c r="AL160"/>
  <c r="AL161"/>
  <c r="AL162"/>
  <c r="AL163"/>
  <c r="AI153"/>
  <c r="AI154"/>
  <c r="AI155"/>
  <c r="AI156"/>
  <c r="AI157"/>
  <c r="AI158"/>
  <c r="AI159"/>
  <c r="AI160"/>
  <c r="AI161"/>
  <c r="AI162"/>
  <c r="AI163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L96"/>
  <c r="AL97"/>
  <c r="AL98"/>
  <c r="AL99"/>
  <c r="AI96"/>
  <c r="AI97"/>
  <c r="AI98"/>
  <c r="AI99"/>
  <c r="AL88"/>
  <c r="AL89"/>
  <c r="AL90"/>
  <c r="AL91"/>
  <c r="AL92"/>
  <c r="AL93"/>
  <c r="AL94"/>
  <c r="AL95"/>
  <c r="AI88"/>
  <c r="AI89"/>
  <c r="AI90"/>
  <c r="AI91"/>
  <c r="AI92"/>
  <c r="AI93"/>
  <c r="AI94"/>
  <c r="AI95"/>
  <c r="AL84"/>
  <c r="AL85"/>
  <c r="AL86"/>
  <c r="AL87"/>
  <c r="AI84"/>
  <c r="AI85"/>
  <c r="AI86"/>
  <c r="AI87"/>
  <c r="AL77"/>
  <c r="AL78"/>
  <c r="AL79"/>
  <c r="AL80"/>
  <c r="AL81"/>
  <c r="AL82"/>
  <c r="AL83"/>
  <c r="AI77"/>
  <c r="AI78"/>
  <c r="AI79"/>
  <c r="AI80"/>
  <c r="AI81"/>
  <c r="AI82"/>
  <c r="AI83"/>
  <c r="AL72"/>
  <c r="AL73"/>
  <c r="AL74"/>
  <c r="AL75"/>
  <c r="AL76"/>
  <c r="AI72"/>
  <c r="AI73"/>
  <c r="AI74"/>
  <c r="AI75"/>
  <c r="AI76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L38"/>
  <c r="AL40"/>
  <c r="AL41"/>
  <c r="AL42"/>
  <c r="AL43"/>
  <c r="AL44"/>
  <c r="AL45"/>
  <c r="AI40"/>
  <c r="AI41"/>
  <c r="AI42"/>
  <c r="AI43"/>
  <c r="AI44"/>
  <c r="AI45"/>
  <c r="AL39"/>
  <c r="AL37"/>
  <c r="AL36"/>
  <c r="AL35"/>
  <c r="AL34"/>
  <c r="AL33"/>
  <c r="AL32"/>
  <c r="AI38"/>
  <c r="AI39"/>
  <c r="AI37"/>
  <c r="AI36"/>
  <c r="AI35"/>
  <c r="AI34"/>
  <c r="AI33"/>
  <c r="AI32"/>
  <c r="AL31"/>
  <c r="AI31"/>
  <c r="AL21"/>
  <c r="AL22"/>
  <c r="AL23"/>
  <c r="AL24"/>
  <c r="AL25"/>
  <c r="AL26"/>
  <c r="AL27"/>
  <c r="AL28"/>
  <c r="AL29"/>
  <c r="AL30"/>
  <c r="AI21"/>
  <c r="AI22"/>
  <c r="AI23"/>
  <c r="AI24"/>
  <c r="AI25"/>
  <c r="AI26"/>
  <c r="AI27"/>
  <c r="AI28"/>
  <c r="AI29"/>
  <c r="AI30"/>
  <c r="AL15"/>
  <c r="AL16"/>
  <c r="AL17"/>
  <c r="AL18"/>
  <c r="AL19"/>
  <c r="AL20"/>
  <c r="AI15"/>
  <c r="AI16"/>
  <c r="AI17"/>
  <c r="AI18"/>
  <c r="AI19"/>
  <c r="AI20"/>
  <c r="AL14"/>
  <c r="AI14"/>
  <c r="AL8"/>
  <c r="AL9"/>
  <c r="AL10"/>
  <c r="AL11"/>
  <c r="AL12"/>
  <c r="AL13"/>
  <c r="AI8"/>
  <c r="AI9"/>
  <c r="AI10"/>
  <c r="AI11"/>
  <c r="AI12"/>
  <c r="AI13"/>
  <c r="AL6"/>
  <c r="AL7"/>
  <c r="AL5"/>
  <c r="AI6"/>
  <c r="AI7"/>
  <c r="AI5"/>
  <c r="CS97"/>
  <c r="CS98"/>
  <c r="CS99"/>
  <c r="CS96"/>
  <c r="CP99"/>
  <c r="CP98"/>
  <c r="CP97"/>
  <c r="CP96"/>
  <c r="CJ99"/>
  <c r="CJ98"/>
  <c r="CJ97"/>
  <c r="CJ96"/>
  <c r="CD97"/>
  <c r="CD98"/>
  <c r="CD99"/>
  <c r="CD96"/>
  <c r="CM99"/>
  <c r="CM98"/>
  <c r="CM97"/>
  <c r="CM96"/>
  <c r="CG99"/>
  <c r="CG98"/>
  <c r="CG97"/>
  <c r="CG96"/>
  <c r="CA97"/>
  <c r="CA98"/>
  <c r="CA99"/>
  <c r="CA96"/>
  <c r="DO133"/>
  <c r="DN133"/>
  <c r="DJ133"/>
  <c r="DB133"/>
  <c r="CX133"/>
  <c r="AZ133"/>
  <c r="AV133"/>
  <c r="AF133"/>
  <c r="AC133"/>
  <c r="Z133"/>
  <c r="W133"/>
  <c r="T133"/>
  <c r="Q133"/>
  <c r="N133"/>
  <c r="K133"/>
  <c r="E133"/>
  <c r="G133" s="1"/>
  <c r="DP133" l="1"/>
  <c r="DQ133" s="1"/>
  <c r="H133"/>
  <c r="CP55"/>
  <c r="CP56"/>
  <c r="CP57"/>
  <c r="CP58"/>
  <c r="CP59"/>
  <c r="CP60"/>
  <c r="CP61"/>
  <c r="CP62"/>
  <c r="CP63"/>
  <c r="CP64"/>
  <c r="CP65"/>
  <c r="CP66"/>
  <c r="CP67"/>
  <c r="CP68"/>
  <c r="CP69"/>
  <c r="CP70"/>
  <c r="CP71"/>
  <c r="CP46"/>
  <c r="CP47"/>
  <c r="CP48"/>
  <c r="CP49"/>
  <c r="CP50"/>
  <c r="CP51"/>
  <c r="CP52"/>
  <c r="CP53"/>
  <c r="CP54"/>
  <c r="CM46"/>
  <c r="CM47"/>
  <c r="CM48"/>
  <c r="CM49"/>
  <c r="CM50"/>
  <c r="CM51"/>
  <c r="CM52"/>
  <c r="CM53"/>
  <c r="CM54"/>
  <c r="CM55"/>
  <c r="CM56"/>
  <c r="CM57"/>
  <c r="CM58"/>
  <c r="CM59"/>
  <c r="CM60"/>
  <c r="CM61"/>
  <c r="CM62"/>
  <c r="CM63"/>
  <c r="CM64"/>
  <c r="CM65"/>
  <c r="CM66"/>
  <c r="CM67"/>
  <c r="CM68"/>
  <c r="CM69"/>
  <c r="CM70"/>
  <c r="CM71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G71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D71"/>
  <c r="CD70"/>
  <c r="CD69"/>
  <c r="CD68"/>
  <c r="CD67"/>
  <c r="CD66"/>
  <c r="CD65"/>
  <c r="CD64"/>
  <c r="CD63"/>
  <c r="CD62"/>
  <c r="CD61"/>
  <c r="CD60"/>
  <c r="CD59"/>
  <c r="CD58"/>
  <c r="CD57"/>
  <c r="CD56"/>
  <c r="CD55"/>
  <c r="CD54"/>
  <c r="CD53"/>
  <c r="CD52"/>
  <c r="CD51"/>
  <c r="CD50"/>
  <c r="CD49"/>
  <c r="CD48"/>
  <c r="CD47"/>
  <c r="CD46"/>
  <c r="CA46"/>
  <c r="CA47"/>
  <c r="CA48"/>
  <c r="CA49"/>
  <c r="CA50"/>
  <c r="CA51"/>
  <c r="CA52"/>
  <c r="CA53"/>
  <c r="CA54"/>
  <c r="CA55"/>
  <c r="CA56"/>
  <c r="CA57"/>
  <c r="CA58"/>
  <c r="CA59"/>
  <c r="CA60"/>
  <c r="CA61"/>
  <c r="CA62"/>
  <c r="CA63"/>
  <c r="CA64"/>
  <c r="CA65"/>
  <c r="CA66"/>
  <c r="CA67"/>
  <c r="CA68"/>
  <c r="CA69"/>
  <c r="CA70"/>
  <c r="CA71"/>
  <c r="DO62"/>
  <c r="DN62"/>
  <c r="DJ62"/>
  <c r="DB62"/>
  <c r="CX62"/>
  <c r="CT62"/>
  <c r="AZ62"/>
  <c r="AV62"/>
  <c r="AF62"/>
  <c r="AC62"/>
  <c r="Z62"/>
  <c r="W62"/>
  <c r="T62"/>
  <c r="Q62"/>
  <c r="N62"/>
  <c r="K62"/>
  <c r="E62"/>
  <c r="G62" s="1"/>
  <c r="DO61"/>
  <c r="DN61"/>
  <c r="DJ61"/>
  <c r="DB61"/>
  <c r="CX61"/>
  <c r="CT61"/>
  <c r="AZ61"/>
  <c r="AV61"/>
  <c r="AF61"/>
  <c r="Z61"/>
  <c r="W61"/>
  <c r="T61"/>
  <c r="Q61"/>
  <c r="N61"/>
  <c r="K61"/>
  <c r="E61"/>
  <c r="G61" s="1"/>
  <c r="CP45"/>
  <c r="CP44"/>
  <c r="CP43"/>
  <c r="CP42"/>
  <c r="CP41"/>
  <c r="CP40"/>
  <c r="CM45"/>
  <c r="CM44"/>
  <c r="CM43"/>
  <c r="CM42"/>
  <c r="CM41"/>
  <c r="CM40"/>
  <c r="CJ45"/>
  <c r="CJ44"/>
  <c r="CJ43"/>
  <c r="CJ42"/>
  <c r="CJ41"/>
  <c r="CJ40"/>
  <c r="CG45"/>
  <c r="CG44"/>
  <c r="CG43"/>
  <c r="CG42"/>
  <c r="CG41"/>
  <c r="CG40"/>
  <c r="CD41"/>
  <c r="CD42"/>
  <c r="CD43"/>
  <c r="CD44"/>
  <c r="CD45"/>
  <c r="CD40"/>
  <c r="CA41"/>
  <c r="CA42"/>
  <c r="CA43"/>
  <c r="CA44"/>
  <c r="CA45"/>
  <c r="CA40"/>
  <c r="CM6"/>
  <c r="CM7"/>
  <c r="CM5"/>
  <c r="CG6"/>
  <c r="CG7"/>
  <c r="CG5"/>
  <c r="CD6"/>
  <c r="CD7"/>
  <c r="CD5"/>
  <c r="CA6"/>
  <c r="CA7"/>
  <c r="CA5"/>
  <c r="DO99"/>
  <c r="DN99"/>
  <c r="DJ99"/>
  <c r="DB99"/>
  <c r="CX99"/>
  <c r="CT99"/>
  <c r="AZ99"/>
  <c r="AV99"/>
  <c r="AF99"/>
  <c r="AC99"/>
  <c r="Z99"/>
  <c r="W99"/>
  <c r="T99"/>
  <c r="Q99"/>
  <c r="N99"/>
  <c r="K99"/>
  <c r="E99"/>
  <c r="G99" s="1"/>
  <c r="DO31"/>
  <c r="DN31"/>
  <c r="DJ31"/>
  <c r="DB31"/>
  <c r="CX31"/>
  <c r="CT31"/>
  <c r="AZ31"/>
  <c r="AV31"/>
  <c r="AF31"/>
  <c r="AC31"/>
  <c r="Z31"/>
  <c r="W31"/>
  <c r="T31"/>
  <c r="Q31"/>
  <c r="N31"/>
  <c r="K31"/>
  <c r="E31"/>
  <c r="DP31" s="1"/>
  <c r="CX163"/>
  <c r="CX162"/>
  <c r="CX161"/>
  <c r="CX160"/>
  <c r="CX159"/>
  <c r="CX158"/>
  <c r="CX157"/>
  <c r="CX156"/>
  <c r="CX155"/>
  <c r="CX154"/>
  <c r="CX153"/>
  <c r="CX141"/>
  <c r="CX140"/>
  <c r="CX139"/>
  <c r="CX138"/>
  <c r="CX137"/>
  <c r="CX136"/>
  <c r="CX135"/>
  <c r="CX134"/>
  <c r="CX132"/>
  <c r="CX131"/>
  <c r="CX130"/>
  <c r="CX129"/>
  <c r="CX128"/>
  <c r="CX127"/>
  <c r="CX126"/>
  <c r="CX125"/>
  <c r="CX124"/>
  <c r="CX123"/>
  <c r="CX122"/>
  <c r="CX121"/>
  <c r="CX120"/>
  <c r="CX119"/>
  <c r="CX118"/>
  <c r="CX117"/>
  <c r="CX116"/>
  <c r="CX115"/>
  <c r="CX114"/>
  <c r="CX113"/>
  <c r="CX112"/>
  <c r="CX111"/>
  <c r="CX110"/>
  <c r="CX109"/>
  <c r="CX108"/>
  <c r="CX107"/>
  <c r="CX106"/>
  <c r="CX105"/>
  <c r="CX104"/>
  <c r="CX103"/>
  <c r="CX102"/>
  <c r="CX101"/>
  <c r="CX100"/>
  <c r="CX98"/>
  <c r="CX97"/>
  <c r="CX96"/>
  <c r="CX95"/>
  <c r="CX94"/>
  <c r="CX93"/>
  <c r="CX92"/>
  <c r="CX91"/>
  <c r="CX90"/>
  <c r="CX89"/>
  <c r="CX88"/>
  <c r="CX85"/>
  <c r="CX84"/>
  <c r="CX87"/>
  <c r="CX86"/>
  <c r="CX83"/>
  <c r="CX82"/>
  <c r="CX81"/>
  <c r="CX80"/>
  <c r="CX79"/>
  <c r="CX78"/>
  <c r="CX77"/>
  <c r="CX76"/>
  <c r="CX75"/>
  <c r="CX74"/>
  <c r="CX73"/>
  <c r="CX72"/>
  <c r="CX70"/>
  <c r="CX59"/>
  <c r="CX58"/>
  <c r="CX57"/>
  <c r="CX56"/>
  <c r="CX55"/>
  <c r="CX54"/>
  <c r="CX71"/>
  <c r="CX53"/>
  <c r="CX64"/>
  <c r="CX68"/>
  <c r="CX67"/>
  <c r="CX66"/>
  <c r="CX65"/>
  <c r="CX63"/>
  <c r="CX69"/>
  <c r="CX51"/>
  <c r="CX52"/>
  <c r="CX60"/>
  <c r="CX50"/>
  <c r="CX47"/>
  <c r="CX48"/>
  <c r="CX49"/>
  <c r="CX46"/>
  <c r="CX45"/>
  <c r="CX44"/>
  <c r="CX43"/>
  <c r="CX42"/>
  <c r="CX41"/>
  <c r="CX40"/>
  <c r="CX38"/>
  <c r="CX39"/>
  <c r="CX37"/>
  <c r="CX36"/>
  <c r="CX35"/>
  <c r="CX34"/>
  <c r="CX33"/>
  <c r="CX32"/>
  <c r="CX30"/>
  <c r="CX29"/>
  <c r="CX28"/>
  <c r="CX27"/>
  <c r="CX26"/>
  <c r="CX25"/>
  <c r="CX24"/>
  <c r="CX23"/>
  <c r="CX22"/>
  <c r="CX21"/>
  <c r="CX20"/>
  <c r="CX19"/>
  <c r="CX18"/>
  <c r="CX17"/>
  <c r="CX16"/>
  <c r="CX15"/>
  <c r="CX14"/>
  <c r="CX13"/>
  <c r="CX12"/>
  <c r="CX11"/>
  <c r="CX10"/>
  <c r="CX9"/>
  <c r="CX8"/>
  <c r="CX7"/>
  <c r="CX6"/>
  <c r="CX5"/>
  <c r="DO6"/>
  <c r="DO7"/>
  <c r="DO8"/>
  <c r="DO9"/>
  <c r="DO10"/>
  <c r="DO11"/>
  <c r="DO12"/>
  <c r="DO13"/>
  <c r="DO14"/>
  <c r="DO15"/>
  <c r="DO16"/>
  <c r="DO17"/>
  <c r="DO18"/>
  <c r="DO19"/>
  <c r="DO20"/>
  <c r="DO21"/>
  <c r="DO22"/>
  <c r="DO23"/>
  <c r="DO24"/>
  <c r="DO25"/>
  <c r="DO26"/>
  <c r="DO27"/>
  <c r="DO28"/>
  <c r="DO29"/>
  <c r="DO30"/>
  <c r="DO32"/>
  <c r="DO33"/>
  <c r="DO34"/>
  <c r="DO35"/>
  <c r="DO36"/>
  <c r="DO37"/>
  <c r="DO39"/>
  <c r="DO38"/>
  <c r="DO40"/>
  <c r="DO41"/>
  <c r="DO42"/>
  <c r="DO43"/>
  <c r="DO44"/>
  <c r="DO45"/>
  <c r="DO46"/>
  <c r="DO49"/>
  <c r="DO48"/>
  <c r="DO47"/>
  <c r="DO50"/>
  <c r="DO60"/>
  <c r="DO52"/>
  <c r="DO51"/>
  <c r="DO69"/>
  <c r="DO63"/>
  <c r="DO65"/>
  <c r="DO66"/>
  <c r="DO67"/>
  <c r="DO68"/>
  <c r="DO64"/>
  <c r="DO53"/>
  <c r="DO71"/>
  <c r="DO54"/>
  <c r="DO55"/>
  <c r="DO56"/>
  <c r="DO57"/>
  <c r="DO58"/>
  <c r="DO59"/>
  <c r="DO70"/>
  <c r="DO72"/>
  <c r="DO73"/>
  <c r="DO74"/>
  <c r="DO75"/>
  <c r="DO76"/>
  <c r="DO77"/>
  <c r="DO78"/>
  <c r="DO79"/>
  <c r="DO80"/>
  <c r="DO81"/>
  <c r="DO82"/>
  <c r="DO83"/>
  <c r="DO86"/>
  <c r="DO87"/>
  <c r="DO84"/>
  <c r="DO85"/>
  <c r="DO88"/>
  <c r="DO89"/>
  <c r="DO90"/>
  <c r="DO91"/>
  <c r="DO92"/>
  <c r="DO93"/>
  <c r="DO94"/>
  <c r="DO95"/>
  <c r="DO96"/>
  <c r="DO97"/>
  <c r="DO98"/>
  <c r="DO100"/>
  <c r="DO101"/>
  <c r="DO102"/>
  <c r="DO103"/>
  <c r="DO104"/>
  <c r="DO105"/>
  <c r="DO106"/>
  <c r="DO107"/>
  <c r="DO108"/>
  <c r="DO109"/>
  <c r="DO110"/>
  <c r="DO111"/>
  <c r="DO112"/>
  <c r="DO113"/>
  <c r="DO114"/>
  <c r="DO115"/>
  <c r="DO116"/>
  <c r="DO117"/>
  <c r="DO118"/>
  <c r="DO119"/>
  <c r="DO120"/>
  <c r="DO121"/>
  <c r="DO122"/>
  <c r="DO123"/>
  <c r="DO124"/>
  <c r="DO125"/>
  <c r="DO126"/>
  <c r="DO127"/>
  <c r="DO128"/>
  <c r="DO129"/>
  <c r="DO130"/>
  <c r="DO131"/>
  <c r="DO132"/>
  <c r="DO134"/>
  <c r="DO135"/>
  <c r="DO136"/>
  <c r="DO137"/>
  <c r="DO138"/>
  <c r="DO139"/>
  <c r="DO140"/>
  <c r="DO141"/>
  <c r="DO153"/>
  <c r="DO154"/>
  <c r="DO155"/>
  <c r="DO156"/>
  <c r="DO157"/>
  <c r="DO158"/>
  <c r="DO159"/>
  <c r="DO160"/>
  <c r="DO161"/>
  <c r="DO162"/>
  <c r="DO163"/>
  <c r="DO5"/>
  <c r="DN7"/>
  <c r="DN8"/>
  <c r="DN9"/>
  <c r="DN10"/>
  <c r="DN11"/>
  <c r="DN12"/>
  <c r="DN13"/>
  <c r="DN14"/>
  <c r="DN15"/>
  <c r="DN16"/>
  <c r="DN17"/>
  <c r="DN18"/>
  <c r="DN19"/>
  <c r="DN20"/>
  <c r="DN21"/>
  <c r="DN22"/>
  <c r="DN23"/>
  <c r="DN24"/>
  <c r="DN25"/>
  <c r="DN26"/>
  <c r="DN27"/>
  <c r="DN28"/>
  <c r="DN29"/>
  <c r="DN30"/>
  <c r="DN32"/>
  <c r="DN33"/>
  <c r="DN34"/>
  <c r="DN35"/>
  <c r="DN36"/>
  <c r="DN37"/>
  <c r="DN39"/>
  <c r="DN38"/>
  <c r="DN40"/>
  <c r="DN41"/>
  <c r="DN42"/>
  <c r="DN43"/>
  <c r="DN44"/>
  <c r="DN45"/>
  <c r="DN46"/>
  <c r="DN49"/>
  <c r="DN48"/>
  <c r="DN47"/>
  <c r="DN50"/>
  <c r="DN60"/>
  <c r="DN52"/>
  <c r="DN51"/>
  <c r="DN69"/>
  <c r="DN63"/>
  <c r="DN65"/>
  <c r="DN66"/>
  <c r="DN67"/>
  <c r="DN68"/>
  <c r="DN64"/>
  <c r="DN53"/>
  <c r="DN71"/>
  <c r="DN54"/>
  <c r="DN55"/>
  <c r="DN56"/>
  <c r="DN57"/>
  <c r="DN58"/>
  <c r="DN59"/>
  <c r="DN70"/>
  <c r="DN72"/>
  <c r="DN73"/>
  <c r="DN74"/>
  <c r="DN75"/>
  <c r="DN76"/>
  <c r="DN77"/>
  <c r="DN78"/>
  <c r="DN79"/>
  <c r="DN80"/>
  <c r="DN81"/>
  <c r="DN82"/>
  <c r="DN83"/>
  <c r="DN86"/>
  <c r="DN87"/>
  <c r="DN84"/>
  <c r="DN85"/>
  <c r="DN88"/>
  <c r="DN89"/>
  <c r="DN90"/>
  <c r="DN91"/>
  <c r="DN92"/>
  <c r="DN93"/>
  <c r="DN94"/>
  <c r="DN95"/>
  <c r="DN96"/>
  <c r="DN97"/>
  <c r="DN98"/>
  <c r="DN100"/>
  <c r="DN101"/>
  <c r="DN102"/>
  <c r="DN103"/>
  <c r="DN104"/>
  <c r="DN105"/>
  <c r="DN106"/>
  <c r="DN107"/>
  <c r="DN108"/>
  <c r="DN109"/>
  <c r="DN110"/>
  <c r="DN111"/>
  <c r="DN112"/>
  <c r="DN113"/>
  <c r="DN114"/>
  <c r="DN115"/>
  <c r="DN116"/>
  <c r="DN117"/>
  <c r="DN118"/>
  <c r="DN119"/>
  <c r="DN120"/>
  <c r="DN121"/>
  <c r="DN122"/>
  <c r="DN123"/>
  <c r="DN124"/>
  <c r="DN125"/>
  <c r="DN126"/>
  <c r="DN127"/>
  <c r="DN128"/>
  <c r="DN129"/>
  <c r="DN130"/>
  <c r="DN131"/>
  <c r="DN132"/>
  <c r="DN134"/>
  <c r="DN135"/>
  <c r="DN136"/>
  <c r="DN137"/>
  <c r="DN138"/>
  <c r="DN139"/>
  <c r="DN140"/>
  <c r="DN141"/>
  <c r="DN153"/>
  <c r="DN154"/>
  <c r="DN155"/>
  <c r="DN156"/>
  <c r="DN157"/>
  <c r="DN158"/>
  <c r="DN159"/>
  <c r="DN160"/>
  <c r="DN161"/>
  <c r="DN162"/>
  <c r="DN163"/>
  <c r="DN6"/>
  <c r="DN5"/>
  <c r="DJ6"/>
  <c r="DJ7"/>
  <c r="DJ8"/>
  <c r="DJ9"/>
  <c r="DJ10"/>
  <c r="DJ11"/>
  <c r="DJ12"/>
  <c r="DJ13"/>
  <c r="DJ14"/>
  <c r="DJ15"/>
  <c r="DJ16"/>
  <c r="DJ17"/>
  <c r="DJ18"/>
  <c r="DJ19"/>
  <c r="DJ20"/>
  <c r="DJ21"/>
  <c r="DJ22"/>
  <c r="DJ23"/>
  <c r="DJ24"/>
  <c r="DJ25"/>
  <c r="DJ26"/>
  <c r="DJ27"/>
  <c r="DJ28"/>
  <c r="DJ29"/>
  <c r="DJ30"/>
  <c r="DJ32"/>
  <c r="DJ33"/>
  <c r="DJ34"/>
  <c r="DJ35"/>
  <c r="DJ36"/>
  <c r="DJ37"/>
  <c r="DJ39"/>
  <c r="DJ38"/>
  <c r="DJ40"/>
  <c r="DJ41"/>
  <c r="DJ42"/>
  <c r="DJ43"/>
  <c r="DJ44"/>
  <c r="DJ45"/>
  <c r="DJ46"/>
  <c r="DJ49"/>
  <c r="DJ48"/>
  <c r="DJ47"/>
  <c r="DJ50"/>
  <c r="DJ60"/>
  <c r="DJ52"/>
  <c r="DJ51"/>
  <c r="DJ69"/>
  <c r="DJ63"/>
  <c r="DJ65"/>
  <c r="DJ66"/>
  <c r="DJ67"/>
  <c r="DJ68"/>
  <c r="DJ64"/>
  <c r="DJ53"/>
  <c r="DJ71"/>
  <c r="DJ54"/>
  <c r="DJ55"/>
  <c r="DJ56"/>
  <c r="DJ57"/>
  <c r="DJ58"/>
  <c r="DJ59"/>
  <c r="DJ70"/>
  <c r="DJ72"/>
  <c r="DJ73"/>
  <c r="DJ74"/>
  <c r="DJ75"/>
  <c r="DJ76"/>
  <c r="DJ77"/>
  <c r="DJ78"/>
  <c r="DJ79"/>
  <c r="DJ80"/>
  <c r="DJ81"/>
  <c r="DJ82"/>
  <c r="DJ83"/>
  <c r="DJ86"/>
  <c r="DJ87"/>
  <c r="DJ84"/>
  <c r="DJ85"/>
  <c r="DJ88"/>
  <c r="DJ89"/>
  <c r="DJ90"/>
  <c r="DJ91"/>
  <c r="DJ92"/>
  <c r="DJ93"/>
  <c r="DJ94"/>
  <c r="DJ95"/>
  <c r="DJ96"/>
  <c r="DJ97"/>
  <c r="DJ98"/>
  <c r="DJ100"/>
  <c r="DJ101"/>
  <c r="DJ102"/>
  <c r="DJ103"/>
  <c r="DJ104"/>
  <c r="DJ105"/>
  <c r="DJ106"/>
  <c r="DJ107"/>
  <c r="DJ108"/>
  <c r="DJ109"/>
  <c r="DJ110"/>
  <c r="DJ111"/>
  <c r="DJ112"/>
  <c r="DJ113"/>
  <c r="DJ114"/>
  <c r="DJ115"/>
  <c r="DJ116"/>
  <c r="DJ117"/>
  <c r="DJ118"/>
  <c r="DJ119"/>
  <c r="DJ120"/>
  <c r="DJ121"/>
  <c r="DJ122"/>
  <c r="DJ123"/>
  <c r="DJ124"/>
  <c r="DJ125"/>
  <c r="DJ126"/>
  <c r="DJ127"/>
  <c r="DJ128"/>
  <c r="DJ129"/>
  <c r="DJ130"/>
  <c r="DJ131"/>
  <c r="DJ132"/>
  <c r="DJ134"/>
  <c r="DJ135"/>
  <c r="DJ136"/>
  <c r="DJ137"/>
  <c r="DJ138"/>
  <c r="DJ139"/>
  <c r="DJ140"/>
  <c r="DJ141"/>
  <c r="DJ153"/>
  <c r="DJ154"/>
  <c r="DJ155"/>
  <c r="DJ156"/>
  <c r="DJ157"/>
  <c r="DJ158"/>
  <c r="DJ159"/>
  <c r="DJ160"/>
  <c r="DJ161"/>
  <c r="DJ162"/>
  <c r="DJ163"/>
  <c r="DJ5"/>
  <c r="AZ163"/>
  <c r="AZ162"/>
  <c r="AZ161"/>
  <c r="AZ160"/>
  <c r="AZ159"/>
  <c r="AZ158"/>
  <c r="AZ157"/>
  <c r="AZ156"/>
  <c r="AZ155"/>
  <c r="AZ154"/>
  <c r="AZ153"/>
  <c r="AZ141"/>
  <c r="AZ140"/>
  <c r="AZ139"/>
  <c r="AZ138"/>
  <c r="AZ137"/>
  <c r="AZ136"/>
  <c r="AZ135"/>
  <c r="AZ134"/>
  <c r="AZ132"/>
  <c r="AZ131"/>
  <c r="AZ130"/>
  <c r="AZ129"/>
  <c r="AZ128"/>
  <c r="AZ127"/>
  <c r="AZ126"/>
  <c r="AZ125"/>
  <c r="AZ124"/>
  <c r="AZ123"/>
  <c r="AZ122"/>
  <c r="AZ121"/>
  <c r="AZ120"/>
  <c r="AZ119"/>
  <c r="AZ118"/>
  <c r="AZ117"/>
  <c r="AZ116"/>
  <c r="AZ115"/>
  <c r="AZ114"/>
  <c r="AZ113"/>
  <c r="AZ112"/>
  <c r="AZ111"/>
  <c r="AZ110"/>
  <c r="AZ109"/>
  <c r="AZ108"/>
  <c r="AZ107"/>
  <c r="AZ106"/>
  <c r="AZ105"/>
  <c r="AZ104"/>
  <c r="AZ103"/>
  <c r="AZ102"/>
  <c r="AZ101"/>
  <c r="AZ100"/>
  <c r="AZ98"/>
  <c r="AZ97"/>
  <c r="AZ96"/>
  <c r="AZ95"/>
  <c r="AZ94"/>
  <c r="AZ93"/>
  <c r="AZ92"/>
  <c r="AZ91"/>
  <c r="AZ90"/>
  <c r="AZ89"/>
  <c r="AZ88"/>
  <c r="AZ85"/>
  <c r="AZ84"/>
  <c r="AZ87"/>
  <c r="AZ86"/>
  <c r="AZ83"/>
  <c r="AZ82"/>
  <c r="AZ81"/>
  <c r="AZ80"/>
  <c r="AZ79"/>
  <c r="AZ78"/>
  <c r="AZ77"/>
  <c r="AZ76"/>
  <c r="AZ75"/>
  <c r="AZ74"/>
  <c r="AZ73"/>
  <c r="AZ72"/>
  <c r="AZ70"/>
  <c r="AZ59"/>
  <c r="AZ58"/>
  <c r="AZ57"/>
  <c r="AZ56"/>
  <c r="AZ55"/>
  <c r="AZ54"/>
  <c r="AZ71"/>
  <c r="AZ53"/>
  <c r="AZ64"/>
  <c r="AZ68"/>
  <c r="AZ67"/>
  <c r="AZ66"/>
  <c r="AZ65"/>
  <c r="AZ63"/>
  <c r="AZ69"/>
  <c r="AZ51"/>
  <c r="AZ52"/>
  <c r="AZ60"/>
  <c r="AZ50"/>
  <c r="AZ47"/>
  <c r="AZ48"/>
  <c r="AZ49"/>
  <c r="AZ46"/>
  <c r="AZ45"/>
  <c r="AZ44"/>
  <c r="AZ43"/>
  <c r="AZ42"/>
  <c r="AZ41"/>
  <c r="AZ40"/>
  <c r="AZ38"/>
  <c r="AZ39"/>
  <c r="AZ37"/>
  <c r="AZ36"/>
  <c r="AZ35"/>
  <c r="AZ34"/>
  <c r="AZ33"/>
  <c r="AZ32"/>
  <c r="AZ30"/>
  <c r="AZ29"/>
  <c r="AZ28"/>
  <c r="AZ27"/>
  <c r="AZ26"/>
  <c r="AZ25"/>
  <c r="AZ24"/>
  <c r="AZ23"/>
  <c r="AZ22"/>
  <c r="AZ21"/>
  <c r="AZ20"/>
  <c r="AZ19"/>
  <c r="AZ18"/>
  <c r="AZ17"/>
  <c r="AZ16"/>
  <c r="AZ15"/>
  <c r="AZ14"/>
  <c r="AZ13"/>
  <c r="AZ12"/>
  <c r="AZ11"/>
  <c r="AZ10"/>
  <c r="AZ9"/>
  <c r="AZ8"/>
  <c r="AZ7"/>
  <c r="AZ6"/>
  <c r="AZ5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2"/>
  <c r="AV33"/>
  <c r="AV34"/>
  <c r="AV35"/>
  <c r="AV36"/>
  <c r="AV37"/>
  <c r="AV39"/>
  <c r="AV38"/>
  <c r="AV40"/>
  <c r="AV41"/>
  <c r="AV42"/>
  <c r="AV43"/>
  <c r="AV44"/>
  <c r="AV45"/>
  <c r="AV46"/>
  <c r="AV49"/>
  <c r="AV48"/>
  <c r="AV47"/>
  <c r="AV50"/>
  <c r="AV60"/>
  <c r="AV52"/>
  <c r="AV51"/>
  <c r="AV69"/>
  <c r="AV63"/>
  <c r="AV65"/>
  <c r="AV66"/>
  <c r="AV67"/>
  <c r="AV68"/>
  <c r="AV64"/>
  <c r="AV53"/>
  <c r="AV71"/>
  <c r="AV54"/>
  <c r="AV55"/>
  <c r="AV56"/>
  <c r="AV57"/>
  <c r="AV58"/>
  <c r="AV59"/>
  <c r="AV70"/>
  <c r="AV72"/>
  <c r="AV73"/>
  <c r="AV74"/>
  <c r="AV75"/>
  <c r="AV76"/>
  <c r="AV77"/>
  <c r="AV78"/>
  <c r="AV79"/>
  <c r="AV80"/>
  <c r="AV81"/>
  <c r="AV82"/>
  <c r="AV83"/>
  <c r="AV86"/>
  <c r="AV87"/>
  <c r="AV84"/>
  <c r="AV85"/>
  <c r="AV88"/>
  <c r="AV89"/>
  <c r="AV90"/>
  <c r="AV91"/>
  <c r="AV92"/>
  <c r="AV93"/>
  <c r="AV94"/>
  <c r="AV95"/>
  <c r="AV96"/>
  <c r="AV97"/>
  <c r="AV98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4"/>
  <c r="AV135"/>
  <c r="AV136"/>
  <c r="AV137"/>
  <c r="AV138"/>
  <c r="AV139"/>
  <c r="AV140"/>
  <c r="AV141"/>
  <c r="AV153"/>
  <c r="AV154"/>
  <c r="AV155"/>
  <c r="AV156"/>
  <c r="AV157"/>
  <c r="AV158"/>
  <c r="AV159"/>
  <c r="AV160"/>
  <c r="AV161"/>
  <c r="AV162"/>
  <c r="AV163"/>
  <c r="AV6"/>
  <c r="AV5"/>
  <c r="CT163"/>
  <c r="CT162"/>
  <c r="CT161"/>
  <c r="CT160"/>
  <c r="CT159"/>
  <c r="CT158"/>
  <c r="CT157"/>
  <c r="CT156"/>
  <c r="CT155"/>
  <c r="CT154"/>
  <c r="CT153"/>
  <c r="CT141"/>
  <c r="CT140"/>
  <c r="CT139"/>
  <c r="CT138"/>
  <c r="CT137"/>
  <c r="CT136"/>
  <c r="CT135"/>
  <c r="CT134"/>
  <c r="CT132"/>
  <c r="CT131"/>
  <c r="CT130"/>
  <c r="CT129"/>
  <c r="CT128"/>
  <c r="CT127"/>
  <c r="CT126"/>
  <c r="CT125"/>
  <c r="CT124"/>
  <c r="CT123"/>
  <c r="CT122"/>
  <c r="CT121"/>
  <c r="CT120"/>
  <c r="CT119"/>
  <c r="CT118"/>
  <c r="CT117"/>
  <c r="CT116"/>
  <c r="CT115"/>
  <c r="CT114"/>
  <c r="CT113"/>
  <c r="CT112"/>
  <c r="CT111"/>
  <c r="CT110"/>
  <c r="CT109"/>
  <c r="CT108"/>
  <c r="CT107"/>
  <c r="CT106"/>
  <c r="CT105"/>
  <c r="CT104"/>
  <c r="CT103"/>
  <c r="CT102"/>
  <c r="CT101"/>
  <c r="CT100"/>
  <c r="CT98"/>
  <c r="CT97"/>
  <c r="CT96"/>
  <c r="CT95"/>
  <c r="CT94"/>
  <c r="CT93"/>
  <c r="CT92"/>
  <c r="CT91"/>
  <c r="CT90"/>
  <c r="CT89"/>
  <c r="CT88"/>
  <c r="CT85"/>
  <c r="CT84"/>
  <c r="CT87"/>
  <c r="CT86"/>
  <c r="CT83"/>
  <c r="CT82"/>
  <c r="CT81"/>
  <c r="CT80"/>
  <c r="CT79"/>
  <c r="CT78"/>
  <c r="CT77"/>
  <c r="CT76"/>
  <c r="CT75"/>
  <c r="CT74"/>
  <c r="CT73"/>
  <c r="CT72"/>
  <c r="CT70"/>
  <c r="CT59"/>
  <c r="CT58"/>
  <c r="CT57"/>
  <c r="CT56"/>
  <c r="CT55"/>
  <c r="CT54"/>
  <c r="CT71"/>
  <c r="CT53"/>
  <c r="CT64"/>
  <c r="CT68"/>
  <c r="CT67"/>
  <c r="CT66"/>
  <c r="CT65"/>
  <c r="CT63"/>
  <c r="CT69"/>
  <c r="CT51"/>
  <c r="CT52"/>
  <c r="CT60"/>
  <c r="CT50"/>
  <c r="CT47"/>
  <c r="CT48"/>
  <c r="CT49"/>
  <c r="CT46"/>
  <c r="CT45"/>
  <c r="CT44"/>
  <c r="CT43"/>
  <c r="CT42"/>
  <c r="CT41"/>
  <c r="CT40"/>
  <c r="CT38"/>
  <c r="CT39"/>
  <c r="CT37"/>
  <c r="CT36"/>
  <c r="CT35"/>
  <c r="CT34"/>
  <c r="CT33"/>
  <c r="CT32"/>
  <c r="CT30"/>
  <c r="CT29"/>
  <c r="CT28"/>
  <c r="CT27"/>
  <c r="CT26"/>
  <c r="CT25"/>
  <c r="CT24"/>
  <c r="CT23"/>
  <c r="CT22"/>
  <c r="CT21"/>
  <c r="CT20"/>
  <c r="CT19"/>
  <c r="CT18"/>
  <c r="CT17"/>
  <c r="CT16"/>
  <c r="CT15"/>
  <c r="CT14"/>
  <c r="CT13"/>
  <c r="CT12"/>
  <c r="CT11"/>
  <c r="CT10"/>
  <c r="CT9"/>
  <c r="CT8"/>
  <c r="CT7"/>
  <c r="CT6"/>
  <c r="CT5"/>
  <c r="DB163"/>
  <c r="DB162"/>
  <c r="DB161"/>
  <c r="DB160"/>
  <c r="DB159"/>
  <c r="DB158"/>
  <c r="DB157"/>
  <c r="DB156"/>
  <c r="DB155"/>
  <c r="DB154"/>
  <c r="DB153"/>
  <c r="DB141"/>
  <c r="DB140"/>
  <c r="DB139"/>
  <c r="DB138"/>
  <c r="DB137"/>
  <c r="DB136"/>
  <c r="DB135"/>
  <c r="DB134"/>
  <c r="DB132"/>
  <c r="DB131"/>
  <c r="DB130"/>
  <c r="DB129"/>
  <c r="DB128"/>
  <c r="DB127"/>
  <c r="DB126"/>
  <c r="DB125"/>
  <c r="DB124"/>
  <c r="DB123"/>
  <c r="DB122"/>
  <c r="DB121"/>
  <c r="DB120"/>
  <c r="DB119"/>
  <c r="DB118"/>
  <c r="DB117"/>
  <c r="DB116"/>
  <c r="DB115"/>
  <c r="DB114"/>
  <c r="DB113"/>
  <c r="DB112"/>
  <c r="DB111"/>
  <c r="DB110"/>
  <c r="DB109"/>
  <c r="DB108"/>
  <c r="DB107"/>
  <c r="DB106"/>
  <c r="DB105"/>
  <c r="DB104"/>
  <c r="DB103"/>
  <c r="DB102"/>
  <c r="DB101"/>
  <c r="DB100"/>
  <c r="DB98"/>
  <c r="DB97"/>
  <c r="DB96"/>
  <c r="DB95"/>
  <c r="DB94"/>
  <c r="DB93"/>
  <c r="DB92"/>
  <c r="DB91"/>
  <c r="DB90"/>
  <c r="DB89"/>
  <c r="DB88"/>
  <c r="DB85"/>
  <c r="DB84"/>
  <c r="DB87"/>
  <c r="DB86"/>
  <c r="DB83"/>
  <c r="DB82"/>
  <c r="DB81"/>
  <c r="DB80"/>
  <c r="DB79"/>
  <c r="DB78"/>
  <c r="DB77"/>
  <c r="DB76"/>
  <c r="DB75"/>
  <c r="DB74"/>
  <c r="DB73"/>
  <c r="DB72"/>
  <c r="DB70"/>
  <c r="DB59"/>
  <c r="DB58"/>
  <c r="DB57"/>
  <c r="DB56"/>
  <c r="DB55"/>
  <c r="DB54"/>
  <c r="DB71"/>
  <c r="DB53"/>
  <c r="DB64"/>
  <c r="DB68"/>
  <c r="DB67"/>
  <c r="DB66"/>
  <c r="DB65"/>
  <c r="DB63"/>
  <c r="DB69"/>
  <c r="DB51"/>
  <c r="DB52"/>
  <c r="DB60"/>
  <c r="DB50"/>
  <c r="DB47"/>
  <c r="DB48"/>
  <c r="DB49"/>
  <c r="DB46"/>
  <c r="DB45"/>
  <c r="DB44"/>
  <c r="DB43"/>
  <c r="DB42"/>
  <c r="DB41"/>
  <c r="DB40"/>
  <c r="DB38"/>
  <c r="DB39"/>
  <c r="DB37"/>
  <c r="DB36"/>
  <c r="DB35"/>
  <c r="DB34"/>
  <c r="DB33"/>
  <c r="DB32"/>
  <c r="DB30"/>
  <c r="DB29"/>
  <c r="DB28"/>
  <c r="DB27"/>
  <c r="DB26"/>
  <c r="DB25"/>
  <c r="DB24"/>
  <c r="DB23"/>
  <c r="DB22"/>
  <c r="DB21"/>
  <c r="DB20"/>
  <c r="DB19"/>
  <c r="DB18"/>
  <c r="DB17"/>
  <c r="DB16"/>
  <c r="DB15"/>
  <c r="DB14"/>
  <c r="DB13"/>
  <c r="DB12"/>
  <c r="DB11"/>
  <c r="DB10"/>
  <c r="DB9"/>
  <c r="DB8"/>
  <c r="DB7"/>
  <c r="DB6"/>
  <c r="DB5"/>
  <c r="AF163"/>
  <c r="AF162"/>
  <c r="AF161"/>
  <c r="AF160"/>
  <c r="AF159"/>
  <c r="AF158"/>
  <c r="AF157"/>
  <c r="AF155"/>
  <c r="AF154"/>
  <c r="AF153"/>
  <c r="AF141"/>
  <c r="AF140"/>
  <c r="AF139"/>
  <c r="AF138"/>
  <c r="AF137"/>
  <c r="AF136"/>
  <c r="AF135"/>
  <c r="AF134"/>
  <c r="AF132"/>
  <c r="AF131"/>
  <c r="AF130"/>
  <c r="AF129"/>
  <c r="AF128"/>
  <c r="AF127"/>
  <c r="AF126"/>
  <c r="AF125"/>
  <c r="AF124"/>
  <c r="AF123"/>
  <c r="AF122"/>
  <c r="AF121"/>
  <c r="AF120"/>
  <c r="AF119"/>
  <c r="AF118"/>
  <c r="AF117"/>
  <c r="AF116"/>
  <c r="AF115"/>
  <c r="AF114"/>
  <c r="AF112"/>
  <c r="AF111"/>
  <c r="AF110"/>
  <c r="AF109"/>
  <c r="AF108"/>
  <c r="AF107"/>
  <c r="AF106"/>
  <c r="AF105"/>
  <c r="AF104"/>
  <c r="AF103"/>
  <c r="AF102"/>
  <c r="AF101"/>
  <c r="AF100"/>
  <c r="AF98"/>
  <c r="AF97"/>
  <c r="AF96"/>
  <c r="AF95"/>
  <c r="AF94"/>
  <c r="AF93"/>
  <c r="AF92"/>
  <c r="AF91"/>
  <c r="AF90"/>
  <c r="AF89"/>
  <c r="AF88"/>
  <c r="AF87"/>
  <c r="AF83"/>
  <c r="AF82"/>
  <c r="AF80"/>
  <c r="AF79"/>
  <c r="AF78"/>
  <c r="AF77"/>
  <c r="AF76"/>
  <c r="AF75"/>
  <c r="AF72"/>
  <c r="AF70"/>
  <c r="AF59"/>
  <c r="AF58"/>
  <c r="AF57"/>
  <c r="AF56"/>
  <c r="AF55"/>
  <c r="AF54"/>
  <c r="AF71"/>
  <c r="AF53"/>
  <c r="AF64"/>
  <c r="AF68"/>
  <c r="AF67"/>
  <c r="AF66"/>
  <c r="AF65"/>
  <c r="AF63"/>
  <c r="AF69"/>
  <c r="AF51"/>
  <c r="AF52"/>
  <c r="AF60"/>
  <c r="AF50"/>
  <c r="AF47"/>
  <c r="AF48"/>
  <c r="AF49"/>
  <c r="AF46"/>
  <c r="AF45"/>
  <c r="AF44"/>
  <c r="AF43"/>
  <c r="AF42"/>
  <c r="AF41"/>
  <c r="AF40"/>
  <c r="AF38"/>
  <c r="AF39"/>
  <c r="AF37"/>
  <c r="AF36"/>
  <c r="AF35"/>
  <c r="AF34"/>
  <c r="AF33"/>
  <c r="AF32"/>
  <c r="AF30"/>
  <c r="AF29"/>
  <c r="AF28"/>
  <c r="AF27"/>
  <c r="AF26"/>
  <c r="AF24"/>
  <c r="AF23"/>
  <c r="AF22"/>
  <c r="AF20"/>
  <c r="AF19"/>
  <c r="AF18"/>
  <c r="AF17"/>
  <c r="AF16"/>
  <c r="AF13"/>
  <c r="AF12"/>
  <c r="AF9"/>
  <c r="AF8"/>
  <c r="AF7"/>
  <c r="AF6"/>
  <c r="AF5"/>
  <c r="AC162"/>
  <c r="AC160"/>
  <c r="AC159"/>
  <c r="AC158"/>
  <c r="AC157"/>
  <c r="AC156"/>
  <c r="AE156" s="1"/>
  <c r="AF156" s="1"/>
  <c r="AC154"/>
  <c r="AC141"/>
  <c r="AC140"/>
  <c r="AC139"/>
  <c r="AC138"/>
  <c r="AC137"/>
  <c r="AC136"/>
  <c r="AC135"/>
  <c r="AC134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E113" s="1"/>
  <c r="AF113" s="1"/>
  <c r="AC112"/>
  <c r="AC111"/>
  <c r="AC110"/>
  <c r="AC109"/>
  <c r="AC108"/>
  <c r="AC107"/>
  <c r="AC106"/>
  <c r="AC105"/>
  <c r="AC104"/>
  <c r="AC103"/>
  <c r="AC102"/>
  <c r="AC101"/>
  <c r="AC100"/>
  <c r="AC98"/>
  <c r="AC97"/>
  <c r="AC96"/>
  <c r="AC95"/>
  <c r="AC94"/>
  <c r="AC93"/>
  <c r="AC92"/>
  <c r="AC91"/>
  <c r="AC90"/>
  <c r="AC89"/>
  <c r="AC88"/>
  <c r="AC85"/>
  <c r="AE85" s="1"/>
  <c r="AF85" s="1"/>
  <c r="AC84"/>
  <c r="AE84" s="1"/>
  <c r="AF84" s="1"/>
  <c r="AC87"/>
  <c r="AC86"/>
  <c r="AE86" s="1"/>
  <c r="AF86" s="1"/>
  <c r="AC83"/>
  <c r="AC82"/>
  <c r="AC81"/>
  <c r="AC80"/>
  <c r="AC79"/>
  <c r="AC78"/>
  <c r="AC77"/>
  <c r="AC76"/>
  <c r="AC75"/>
  <c r="AC74"/>
  <c r="AE74" s="1"/>
  <c r="AF74" s="1"/>
  <c r="AC73"/>
  <c r="AE73" s="1"/>
  <c r="AF73" s="1"/>
  <c r="AC72"/>
  <c r="AC70"/>
  <c r="AC59"/>
  <c r="AC58"/>
  <c r="AC57"/>
  <c r="AC56"/>
  <c r="AC55"/>
  <c r="AC54"/>
  <c r="AC71"/>
  <c r="AC53"/>
  <c r="AC68"/>
  <c r="AC67"/>
  <c r="AC66"/>
  <c r="AC65"/>
  <c r="AC63"/>
  <c r="AC69"/>
  <c r="AC51"/>
  <c r="AC52"/>
  <c r="AC50"/>
  <c r="AC47"/>
  <c r="AC48"/>
  <c r="AC49"/>
  <c r="AC46"/>
  <c r="AC45"/>
  <c r="AC44"/>
  <c r="AC43"/>
  <c r="AC42"/>
  <c r="AC41"/>
  <c r="AC40"/>
  <c r="AC38"/>
  <c r="AC39"/>
  <c r="AC37"/>
  <c r="AC36"/>
  <c r="AC35"/>
  <c r="AC34"/>
  <c r="AC33"/>
  <c r="AC32"/>
  <c r="AC30"/>
  <c r="AE30" s="1"/>
  <c r="AC29"/>
  <c r="AC28"/>
  <c r="AC27"/>
  <c r="AC26"/>
  <c r="AC25"/>
  <c r="AE25" s="1"/>
  <c r="AF25" s="1"/>
  <c r="AC24"/>
  <c r="AC23"/>
  <c r="AC22"/>
  <c r="AC21"/>
  <c r="AE21" s="1"/>
  <c r="AF21" s="1"/>
  <c r="AC20"/>
  <c r="AC19"/>
  <c r="AC18"/>
  <c r="AC17"/>
  <c r="AC16"/>
  <c r="AC15"/>
  <c r="AE15" s="1"/>
  <c r="AF15" s="1"/>
  <c r="AC14"/>
  <c r="AE14" s="1"/>
  <c r="AF14" s="1"/>
  <c r="AC13"/>
  <c r="AC12"/>
  <c r="AC11"/>
  <c r="AE11" s="1"/>
  <c r="AF11" s="1"/>
  <c r="AC10"/>
  <c r="AE10" s="1"/>
  <c r="AF10" s="1"/>
  <c r="AC9"/>
  <c r="AC8"/>
  <c r="AC7"/>
  <c r="AC6"/>
  <c r="AC5"/>
  <c r="Z163"/>
  <c r="Z162"/>
  <c r="Z161"/>
  <c r="Z160"/>
  <c r="Z158"/>
  <c r="Z155"/>
  <c r="Z141"/>
  <c r="Z140"/>
  <c r="Z139"/>
  <c r="Z138"/>
  <c r="Z137"/>
  <c r="Z136"/>
  <c r="Z135"/>
  <c r="Z134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8"/>
  <c r="Z97"/>
  <c r="Z96"/>
  <c r="Z95"/>
  <c r="Z94"/>
  <c r="Z93"/>
  <c r="Z92"/>
  <c r="Z91"/>
  <c r="Z90"/>
  <c r="Z89"/>
  <c r="Z88"/>
  <c r="Z85"/>
  <c r="Z84"/>
  <c r="Z87"/>
  <c r="Z86"/>
  <c r="Z83"/>
  <c r="Z82"/>
  <c r="Z81"/>
  <c r="Z80"/>
  <c r="Z78"/>
  <c r="Z77"/>
  <c r="Z76"/>
  <c r="Z75"/>
  <c r="Z74"/>
  <c r="Z73"/>
  <c r="Z72"/>
  <c r="Z70"/>
  <c r="Z59"/>
  <c r="Z58"/>
  <c r="Z57"/>
  <c r="Z56"/>
  <c r="Z55"/>
  <c r="Z54"/>
  <c r="Z71"/>
  <c r="Z53"/>
  <c r="Z64"/>
  <c r="Z68"/>
  <c r="Z67"/>
  <c r="Z66"/>
  <c r="Z65"/>
  <c r="Z63"/>
  <c r="Z69"/>
  <c r="Z51"/>
  <c r="Z52"/>
  <c r="Z60"/>
  <c r="Z50"/>
  <c r="Z47"/>
  <c r="Z48"/>
  <c r="Z49"/>
  <c r="Z46"/>
  <c r="Z45"/>
  <c r="Z44"/>
  <c r="Z43"/>
  <c r="Z42"/>
  <c r="Z41"/>
  <c r="Z40"/>
  <c r="Z38"/>
  <c r="Z39"/>
  <c r="Z37"/>
  <c r="Z36"/>
  <c r="Z35"/>
  <c r="Z34"/>
  <c r="Z33"/>
  <c r="Z32"/>
  <c r="Z30"/>
  <c r="Z29"/>
  <c r="Z28"/>
  <c r="Z27"/>
  <c r="Z26"/>
  <c r="Z25"/>
  <c r="Z24"/>
  <c r="Z23"/>
  <c r="Z22"/>
  <c r="Z20"/>
  <c r="Z19"/>
  <c r="Z18"/>
  <c r="Z17"/>
  <c r="Z16"/>
  <c r="Z15"/>
  <c r="Z14"/>
  <c r="Z13"/>
  <c r="Z12"/>
  <c r="Z11"/>
  <c r="Z10"/>
  <c r="Z9"/>
  <c r="Z8"/>
  <c r="Z7"/>
  <c r="Z6"/>
  <c r="Z5"/>
  <c r="W162"/>
  <c r="W160"/>
  <c r="W159"/>
  <c r="Y159" s="1"/>
  <c r="Z159" s="1"/>
  <c r="W158"/>
  <c r="W157"/>
  <c r="Y157" s="1"/>
  <c r="Z157" s="1"/>
  <c r="W156"/>
  <c r="Y156" s="1"/>
  <c r="Z156" s="1"/>
  <c r="W154"/>
  <c r="Y154" s="1"/>
  <c r="Z154" s="1"/>
  <c r="W153"/>
  <c r="Y153" s="1"/>
  <c r="Z153" s="1"/>
  <c r="W141"/>
  <c r="W140"/>
  <c r="W139"/>
  <c r="W138"/>
  <c r="W137"/>
  <c r="W136"/>
  <c r="W135"/>
  <c r="W134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8"/>
  <c r="W97"/>
  <c r="W96"/>
  <c r="W95"/>
  <c r="W94"/>
  <c r="W93"/>
  <c r="W92"/>
  <c r="W91"/>
  <c r="W90"/>
  <c r="W89"/>
  <c r="W88"/>
  <c r="W85"/>
  <c r="W84"/>
  <c r="W87"/>
  <c r="W86"/>
  <c r="W83"/>
  <c r="W82"/>
  <c r="W81"/>
  <c r="W80"/>
  <c r="W79"/>
  <c r="Y79" s="1"/>
  <c r="Z79" s="1"/>
  <c r="W78"/>
  <c r="W77"/>
  <c r="W76"/>
  <c r="W75"/>
  <c r="W74"/>
  <c r="W73"/>
  <c r="W72"/>
  <c r="W70"/>
  <c r="W59"/>
  <c r="W58"/>
  <c r="W57"/>
  <c r="W56"/>
  <c r="W55"/>
  <c r="W54"/>
  <c r="W71"/>
  <c r="W53"/>
  <c r="W64"/>
  <c r="W68"/>
  <c r="W67"/>
  <c r="W66"/>
  <c r="W65"/>
  <c r="W63"/>
  <c r="W69"/>
  <c r="W51"/>
  <c r="W52"/>
  <c r="W50"/>
  <c r="W47"/>
  <c r="W48"/>
  <c r="W49"/>
  <c r="W46"/>
  <c r="W45"/>
  <c r="W44"/>
  <c r="W43"/>
  <c r="W42"/>
  <c r="W41"/>
  <c r="W40"/>
  <c r="W38"/>
  <c r="W39"/>
  <c r="W37"/>
  <c r="W36"/>
  <c r="W35"/>
  <c r="W34"/>
  <c r="W33"/>
  <c r="W32"/>
  <c r="W30"/>
  <c r="W29"/>
  <c r="W28"/>
  <c r="W27"/>
  <c r="W26"/>
  <c r="W25"/>
  <c r="W24"/>
  <c r="W23"/>
  <c r="W22"/>
  <c r="Y22" s="1"/>
  <c r="W21"/>
  <c r="Y21" s="1"/>
  <c r="Z21" s="1"/>
  <c r="W20"/>
  <c r="W19"/>
  <c r="W18"/>
  <c r="W17"/>
  <c r="W16"/>
  <c r="W15"/>
  <c r="W14"/>
  <c r="W13"/>
  <c r="W12"/>
  <c r="W11"/>
  <c r="W10"/>
  <c r="W9"/>
  <c r="W8"/>
  <c r="W7"/>
  <c r="W6"/>
  <c r="W5"/>
  <c r="T163"/>
  <c r="T162"/>
  <c r="T161"/>
  <c r="T160"/>
  <c r="T159"/>
  <c r="T158"/>
  <c r="T157"/>
  <c r="T156"/>
  <c r="T155"/>
  <c r="T154"/>
  <c r="T153"/>
  <c r="T141"/>
  <c r="T140"/>
  <c r="T139"/>
  <c r="T138"/>
  <c r="T137"/>
  <c r="T136"/>
  <c r="T135"/>
  <c r="T134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8"/>
  <c r="T97"/>
  <c r="T96"/>
  <c r="T85"/>
  <c r="T84"/>
  <c r="T87"/>
  <c r="T86"/>
  <c r="T83"/>
  <c r="T82"/>
  <c r="T81"/>
  <c r="T80"/>
  <c r="T79"/>
  <c r="T78"/>
  <c r="T77"/>
  <c r="T76"/>
  <c r="T75"/>
  <c r="T74"/>
  <c r="T73"/>
  <c r="T72"/>
  <c r="T70"/>
  <c r="T59"/>
  <c r="T58"/>
  <c r="T57"/>
  <c r="T56"/>
  <c r="T55"/>
  <c r="T54"/>
  <c r="T71"/>
  <c r="T53"/>
  <c r="T64"/>
  <c r="T68"/>
  <c r="T67"/>
  <c r="T66"/>
  <c r="T65"/>
  <c r="T63"/>
  <c r="T69"/>
  <c r="T51"/>
  <c r="T52"/>
  <c r="T60"/>
  <c r="T50"/>
  <c r="T47"/>
  <c r="T48"/>
  <c r="T49"/>
  <c r="T46"/>
  <c r="T45"/>
  <c r="T44"/>
  <c r="T43"/>
  <c r="T42"/>
  <c r="T41"/>
  <c r="T40"/>
  <c r="T38"/>
  <c r="T39"/>
  <c r="T37"/>
  <c r="T36"/>
  <c r="T35"/>
  <c r="T34"/>
  <c r="T33"/>
  <c r="T32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2"/>
  <c r="Q33"/>
  <c r="Q34"/>
  <c r="Q35"/>
  <c r="Q36"/>
  <c r="Q37"/>
  <c r="Q39"/>
  <c r="Q38"/>
  <c r="Q40"/>
  <c r="Q41"/>
  <c r="Q42"/>
  <c r="Q43"/>
  <c r="Q44"/>
  <c r="Q45"/>
  <c r="Q46"/>
  <c r="Q49"/>
  <c r="Q48"/>
  <c r="Q47"/>
  <c r="Q50"/>
  <c r="Q60"/>
  <c r="Q52"/>
  <c r="Q51"/>
  <c r="Q69"/>
  <c r="Q63"/>
  <c r="Q65"/>
  <c r="Q66"/>
  <c r="Q67"/>
  <c r="Q68"/>
  <c r="Q64"/>
  <c r="Q53"/>
  <c r="Q71"/>
  <c r="Q54"/>
  <c r="Q55"/>
  <c r="Q56"/>
  <c r="Q57"/>
  <c r="Q58"/>
  <c r="Q59"/>
  <c r="Q70"/>
  <c r="Q72"/>
  <c r="Q73"/>
  <c r="Q74"/>
  <c r="Q75"/>
  <c r="Q76"/>
  <c r="Q77"/>
  <c r="Q78"/>
  <c r="Q79"/>
  <c r="Q80"/>
  <c r="Q81"/>
  <c r="Q82"/>
  <c r="Q83"/>
  <c r="Q86"/>
  <c r="Q87"/>
  <c r="Q84"/>
  <c r="Q85"/>
  <c r="Q88"/>
  <c r="Q89"/>
  <c r="Q90"/>
  <c r="Q91"/>
  <c r="Q92"/>
  <c r="Q93"/>
  <c r="Q94"/>
  <c r="Q95"/>
  <c r="Q96"/>
  <c r="Q97"/>
  <c r="Q98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4"/>
  <c r="Q135"/>
  <c r="Q136"/>
  <c r="Q137"/>
  <c r="Q138"/>
  <c r="Q139"/>
  <c r="Q140"/>
  <c r="Q141"/>
  <c r="Q153"/>
  <c r="Q154"/>
  <c r="Q155"/>
  <c r="Q156"/>
  <c r="Q157"/>
  <c r="Q158"/>
  <c r="Q159"/>
  <c r="Q160"/>
  <c r="Q161"/>
  <c r="Q162"/>
  <c r="Q163"/>
  <c r="Q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2"/>
  <c r="N33"/>
  <c r="N34"/>
  <c r="N35"/>
  <c r="N36"/>
  <c r="N37"/>
  <c r="N39"/>
  <c r="N38"/>
  <c r="N40"/>
  <c r="N41"/>
  <c r="N42"/>
  <c r="N43"/>
  <c r="N44"/>
  <c r="N45"/>
  <c r="N46"/>
  <c r="N49"/>
  <c r="N48"/>
  <c r="N47"/>
  <c r="N50"/>
  <c r="N60"/>
  <c r="N52"/>
  <c r="N51"/>
  <c r="N69"/>
  <c r="N63"/>
  <c r="N65"/>
  <c r="N66"/>
  <c r="N67"/>
  <c r="N68"/>
  <c r="N64"/>
  <c r="N53"/>
  <c r="N71"/>
  <c r="N54"/>
  <c r="N55"/>
  <c r="N56"/>
  <c r="N57"/>
  <c r="N58"/>
  <c r="N59"/>
  <c r="N70"/>
  <c r="N72"/>
  <c r="N73"/>
  <c r="N74"/>
  <c r="N75"/>
  <c r="N76"/>
  <c r="N77"/>
  <c r="N78"/>
  <c r="N79"/>
  <c r="N80"/>
  <c r="N81"/>
  <c r="N82"/>
  <c r="N83"/>
  <c r="N86"/>
  <c r="N87"/>
  <c r="N84"/>
  <c r="N85"/>
  <c r="N88"/>
  <c r="N89"/>
  <c r="N90"/>
  <c r="N91"/>
  <c r="N92"/>
  <c r="N93"/>
  <c r="N94"/>
  <c r="N95"/>
  <c r="N96"/>
  <c r="N97"/>
  <c r="N98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4"/>
  <c r="N135"/>
  <c r="N136"/>
  <c r="N137"/>
  <c r="N138"/>
  <c r="N139"/>
  <c r="N140"/>
  <c r="N141"/>
  <c r="N153"/>
  <c r="N154"/>
  <c r="N155"/>
  <c r="N156"/>
  <c r="N157"/>
  <c r="N158"/>
  <c r="N159"/>
  <c r="N160"/>
  <c r="N161"/>
  <c r="N162"/>
  <c r="N163"/>
  <c r="N6"/>
  <c r="N7"/>
  <c r="N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9"/>
  <c r="K38"/>
  <c r="K40"/>
  <c r="K41"/>
  <c r="K42"/>
  <c r="K43"/>
  <c r="K44"/>
  <c r="K45"/>
  <c r="K46"/>
  <c r="K49"/>
  <c r="K48"/>
  <c r="K47"/>
  <c r="K50"/>
  <c r="K60"/>
  <c r="K52"/>
  <c r="K51"/>
  <c r="K69"/>
  <c r="K63"/>
  <c r="K65"/>
  <c r="K66"/>
  <c r="K67"/>
  <c r="K68"/>
  <c r="K64"/>
  <c r="K53"/>
  <c r="K71"/>
  <c r="K54"/>
  <c r="K55"/>
  <c r="K56"/>
  <c r="K57"/>
  <c r="K58"/>
  <c r="K59"/>
  <c r="K70"/>
  <c r="K72"/>
  <c r="K73"/>
  <c r="K74"/>
  <c r="K75"/>
  <c r="K76"/>
  <c r="K77"/>
  <c r="K78"/>
  <c r="K79"/>
  <c r="K80"/>
  <c r="K81"/>
  <c r="K82"/>
  <c r="K83"/>
  <c r="K86"/>
  <c r="K87"/>
  <c r="K84"/>
  <c r="K85"/>
  <c r="K88"/>
  <c r="K89"/>
  <c r="K90"/>
  <c r="K91"/>
  <c r="K92"/>
  <c r="K93"/>
  <c r="K94"/>
  <c r="K95"/>
  <c r="K96"/>
  <c r="K97"/>
  <c r="K98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4"/>
  <c r="K135"/>
  <c r="K136"/>
  <c r="K137"/>
  <c r="K138"/>
  <c r="K139"/>
  <c r="K140"/>
  <c r="K163"/>
  <c r="K6"/>
  <c r="K7"/>
  <c r="K5"/>
  <c r="E8"/>
  <c r="G8" s="1"/>
  <c r="H8" s="1"/>
  <c r="E9"/>
  <c r="G9" s="1"/>
  <c r="H9" s="1"/>
  <c r="E10"/>
  <c r="G10" s="1"/>
  <c r="H10" s="1"/>
  <c r="E11"/>
  <c r="G11" s="1"/>
  <c r="H11" s="1"/>
  <c r="E12"/>
  <c r="G12" s="1"/>
  <c r="H12" s="1"/>
  <c r="E13"/>
  <c r="G13" s="1"/>
  <c r="H13" s="1"/>
  <c r="E14"/>
  <c r="G14" s="1"/>
  <c r="H14" s="1"/>
  <c r="E15"/>
  <c r="G15" s="1"/>
  <c r="H15" s="1"/>
  <c r="E16"/>
  <c r="G16" s="1"/>
  <c r="H16" s="1"/>
  <c r="E17"/>
  <c r="G17" s="1"/>
  <c r="H17" s="1"/>
  <c r="E18"/>
  <c r="G18" s="1"/>
  <c r="H18" s="1"/>
  <c r="E19"/>
  <c r="G19" s="1"/>
  <c r="H19" s="1"/>
  <c r="E20"/>
  <c r="G20" s="1"/>
  <c r="H20" s="1"/>
  <c r="E21"/>
  <c r="G21" s="1"/>
  <c r="H21" s="1"/>
  <c r="E22"/>
  <c r="G22" s="1"/>
  <c r="H22" s="1"/>
  <c r="E23"/>
  <c r="G23" s="1"/>
  <c r="H23" s="1"/>
  <c r="E24"/>
  <c r="G24" s="1"/>
  <c r="H24" s="1"/>
  <c r="E25"/>
  <c r="G25" s="1"/>
  <c r="H25" s="1"/>
  <c r="E26"/>
  <c r="G26" s="1"/>
  <c r="H26" s="1"/>
  <c r="E27"/>
  <c r="G27" s="1"/>
  <c r="H27" s="1"/>
  <c r="E28"/>
  <c r="G28" s="1"/>
  <c r="H28" s="1"/>
  <c r="E29"/>
  <c r="G29" s="1"/>
  <c r="H29" s="1"/>
  <c r="E30"/>
  <c r="G30" s="1"/>
  <c r="H30" s="1"/>
  <c r="E32"/>
  <c r="G32" s="1"/>
  <c r="H32" s="1"/>
  <c r="E33"/>
  <c r="G33" s="1"/>
  <c r="H33" s="1"/>
  <c r="E34"/>
  <c r="G34" s="1"/>
  <c r="H34" s="1"/>
  <c r="E35"/>
  <c r="G35" s="1"/>
  <c r="H35" s="1"/>
  <c r="E36"/>
  <c r="G36" s="1"/>
  <c r="H36" s="1"/>
  <c r="E37"/>
  <c r="G37" s="1"/>
  <c r="H37" s="1"/>
  <c r="E39"/>
  <c r="G39" s="1"/>
  <c r="H39" s="1"/>
  <c r="E38"/>
  <c r="G38" s="1"/>
  <c r="H38" s="1"/>
  <c r="E40"/>
  <c r="G40" s="1"/>
  <c r="H40" s="1"/>
  <c r="E41"/>
  <c r="G41" s="1"/>
  <c r="H41" s="1"/>
  <c r="E42"/>
  <c r="H42" s="1"/>
  <c r="E43"/>
  <c r="G43" s="1"/>
  <c r="H43" s="1"/>
  <c r="E44"/>
  <c r="G44" s="1"/>
  <c r="H44" s="1"/>
  <c r="E45"/>
  <c r="G45" s="1"/>
  <c r="H45" s="1"/>
  <c r="E46"/>
  <c r="G46" s="1"/>
  <c r="H46" s="1"/>
  <c r="E49"/>
  <c r="G49" s="1"/>
  <c r="H49" s="1"/>
  <c r="E48"/>
  <c r="G48" s="1"/>
  <c r="H48" s="1"/>
  <c r="E47"/>
  <c r="G47" s="1"/>
  <c r="H47" s="1"/>
  <c r="E50"/>
  <c r="G50" s="1"/>
  <c r="H50" s="1"/>
  <c r="E60"/>
  <c r="G60" s="1"/>
  <c r="H60" s="1"/>
  <c r="E52"/>
  <c r="G52" s="1"/>
  <c r="H52" s="1"/>
  <c r="E51"/>
  <c r="G51" s="1"/>
  <c r="H51" s="1"/>
  <c r="E69"/>
  <c r="G69" s="1"/>
  <c r="H69" s="1"/>
  <c r="E63"/>
  <c r="G63" s="1"/>
  <c r="H63" s="1"/>
  <c r="E65"/>
  <c r="G65" s="1"/>
  <c r="H65" s="1"/>
  <c r="E66"/>
  <c r="G66" s="1"/>
  <c r="H66" s="1"/>
  <c r="E67"/>
  <c r="G67" s="1"/>
  <c r="H67" s="1"/>
  <c r="E68"/>
  <c r="G68" s="1"/>
  <c r="H68" s="1"/>
  <c r="E64"/>
  <c r="G64" s="1"/>
  <c r="H64" s="1"/>
  <c r="E53"/>
  <c r="G53" s="1"/>
  <c r="H53" s="1"/>
  <c r="E71"/>
  <c r="G71" s="1"/>
  <c r="H71" s="1"/>
  <c r="E54"/>
  <c r="G54" s="1"/>
  <c r="H54" s="1"/>
  <c r="E55"/>
  <c r="G55" s="1"/>
  <c r="H55" s="1"/>
  <c r="E56"/>
  <c r="G56" s="1"/>
  <c r="H56" s="1"/>
  <c r="E57"/>
  <c r="G57" s="1"/>
  <c r="H57" s="1"/>
  <c r="E58"/>
  <c r="G58" s="1"/>
  <c r="H58" s="1"/>
  <c r="E59"/>
  <c r="G59" s="1"/>
  <c r="H59" s="1"/>
  <c r="E70"/>
  <c r="G70" s="1"/>
  <c r="H70" s="1"/>
  <c r="E72"/>
  <c r="G72" s="1"/>
  <c r="H72" s="1"/>
  <c r="E73"/>
  <c r="G73" s="1"/>
  <c r="H73" s="1"/>
  <c r="E74"/>
  <c r="G74" s="1"/>
  <c r="H74" s="1"/>
  <c r="E75"/>
  <c r="G75" s="1"/>
  <c r="H75" s="1"/>
  <c r="E76"/>
  <c r="G76" s="1"/>
  <c r="H76" s="1"/>
  <c r="E77"/>
  <c r="G77" s="1"/>
  <c r="H77" s="1"/>
  <c r="E78"/>
  <c r="G78" s="1"/>
  <c r="H78" s="1"/>
  <c r="E79"/>
  <c r="G79" s="1"/>
  <c r="H79" s="1"/>
  <c r="E80"/>
  <c r="G80" s="1"/>
  <c r="H80" s="1"/>
  <c r="E81"/>
  <c r="G81" s="1"/>
  <c r="H81" s="1"/>
  <c r="E82"/>
  <c r="G82" s="1"/>
  <c r="H82" s="1"/>
  <c r="E83"/>
  <c r="G83" s="1"/>
  <c r="H83" s="1"/>
  <c r="E86"/>
  <c r="G86" s="1"/>
  <c r="H86" s="1"/>
  <c r="E87"/>
  <c r="G87" s="1"/>
  <c r="H87" s="1"/>
  <c r="E84"/>
  <c r="G84" s="1"/>
  <c r="H84" s="1"/>
  <c r="E85"/>
  <c r="G85" s="1"/>
  <c r="H85" s="1"/>
  <c r="E88"/>
  <c r="G88" s="1"/>
  <c r="H88" s="1"/>
  <c r="E89"/>
  <c r="G89" s="1"/>
  <c r="H89" s="1"/>
  <c r="E90"/>
  <c r="G90" s="1"/>
  <c r="H90" s="1"/>
  <c r="E91"/>
  <c r="G91" s="1"/>
  <c r="H91" s="1"/>
  <c r="E92"/>
  <c r="G92" s="1"/>
  <c r="H92" s="1"/>
  <c r="E93"/>
  <c r="G93" s="1"/>
  <c r="H93" s="1"/>
  <c r="E94"/>
  <c r="G94" s="1"/>
  <c r="H94" s="1"/>
  <c r="E95"/>
  <c r="G95" s="1"/>
  <c r="H95" s="1"/>
  <c r="E96"/>
  <c r="G96" s="1"/>
  <c r="H96" s="1"/>
  <c r="E97"/>
  <c r="G97" s="1"/>
  <c r="H97" s="1"/>
  <c r="E98"/>
  <c r="G98" s="1"/>
  <c r="H98" s="1"/>
  <c r="E100"/>
  <c r="G100" s="1"/>
  <c r="H100" s="1"/>
  <c r="E101"/>
  <c r="G101" s="1"/>
  <c r="H101" s="1"/>
  <c r="E102"/>
  <c r="G102" s="1"/>
  <c r="H102" s="1"/>
  <c r="E103"/>
  <c r="G103" s="1"/>
  <c r="H103" s="1"/>
  <c r="E104"/>
  <c r="G104" s="1"/>
  <c r="H104" s="1"/>
  <c r="E105"/>
  <c r="G105" s="1"/>
  <c r="H105" s="1"/>
  <c r="E106"/>
  <c r="G106" s="1"/>
  <c r="H106" s="1"/>
  <c r="E107"/>
  <c r="G107" s="1"/>
  <c r="H107" s="1"/>
  <c r="E108"/>
  <c r="G108" s="1"/>
  <c r="H108" s="1"/>
  <c r="E109"/>
  <c r="G109" s="1"/>
  <c r="H109" s="1"/>
  <c r="E110"/>
  <c r="G110" s="1"/>
  <c r="H110" s="1"/>
  <c r="E111"/>
  <c r="G111" s="1"/>
  <c r="H111" s="1"/>
  <c r="E112"/>
  <c r="G112" s="1"/>
  <c r="H112" s="1"/>
  <c r="E113"/>
  <c r="G113" s="1"/>
  <c r="H113" s="1"/>
  <c r="E114"/>
  <c r="G114" s="1"/>
  <c r="H114" s="1"/>
  <c r="E115"/>
  <c r="G115" s="1"/>
  <c r="H115" s="1"/>
  <c r="E116"/>
  <c r="G116" s="1"/>
  <c r="H116" s="1"/>
  <c r="E117"/>
  <c r="G117" s="1"/>
  <c r="H117" s="1"/>
  <c r="E118"/>
  <c r="G118" s="1"/>
  <c r="H118" s="1"/>
  <c r="E119"/>
  <c r="G119" s="1"/>
  <c r="H119" s="1"/>
  <c r="E120"/>
  <c r="G120" s="1"/>
  <c r="H120" s="1"/>
  <c r="E121"/>
  <c r="G121" s="1"/>
  <c r="H121" s="1"/>
  <c r="E122"/>
  <c r="G122" s="1"/>
  <c r="H122" s="1"/>
  <c r="E123"/>
  <c r="G123" s="1"/>
  <c r="H123" s="1"/>
  <c r="E124"/>
  <c r="G124" s="1"/>
  <c r="H124" s="1"/>
  <c r="E125"/>
  <c r="G125" s="1"/>
  <c r="H125" s="1"/>
  <c r="E126"/>
  <c r="G126" s="1"/>
  <c r="H126" s="1"/>
  <c r="E127"/>
  <c r="G127" s="1"/>
  <c r="H127" s="1"/>
  <c r="E128"/>
  <c r="G128" s="1"/>
  <c r="H128" s="1"/>
  <c r="E129"/>
  <c r="G129" s="1"/>
  <c r="H129" s="1"/>
  <c r="E130"/>
  <c r="G130" s="1"/>
  <c r="H130" s="1"/>
  <c r="E131"/>
  <c r="G131" s="1"/>
  <c r="H131" s="1"/>
  <c r="E132"/>
  <c r="G132" s="1"/>
  <c r="H132" s="1"/>
  <c r="E134"/>
  <c r="G134" s="1"/>
  <c r="H134" s="1"/>
  <c r="E135"/>
  <c r="G135" s="1"/>
  <c r="H135" s="1"/>
  <c r="E136"/>
  <c r="G136" s="1"/>
  <c r="H136" s="1"/>
  <c r="E137"/>
  <c r="G137" s="1"/>
  <c r="H137" s="1"/>
  <c r="E138"/>
  <c r="G138" s="1"/>
  <c r="H138" s="1"/>
  <c r="E139"/>
  <c r="G139" s="1"/>
  <c r="H139" s="1"/>
  <c r="E140"/>
  <c r="G140" s="1"/>
  <c r="H140" s="1"/>
  <c r="E141"/>
  <c r="G141" s="1"/>
  <c r="H141" s="1"/>
  <c r="E153"/>
  <c r="G153" s="1"/>
  <c r="H153" s="1"/>
  <c r="E154"/>
  <c r="G154" s="1"/>
  <c r="H154" s="1"/>
  <c r="E155"/>
  <c r="G155" s="1"/>
  <c r="H155" s="1"/>
  <c r="E156"/>
  <c r="G156" s="1"/>
  <c r="H156" s="1"/>
  <c r="E157"/>
  <c r="G157" s="1"/>
  <c r="H157" s="1"/>
  <c r="E158"/>
  <c r="G158" s="1"/>
  <c r="H158" s="1"/>
  <c r="E159"/>
  <c r="G159" s="1"/>
  <c r="H159" s="1"/>
  <c r="E160"/>
  <c r="G160" s="1"/>
  <c r="H160" s="1"/>
  <c r="E161"/>
  <c r="G161" s="1"/>
  <c r="H161" s="1"/>
  <c r="E162"/>
  <c r="G162" s="1"/>
  <c r="H162" s="1"/>
  <c r="E163"/>
  <c r="G163" s="1"/>
  <c r="H163" s="1"/>
  <c r="E6"/>
  <c r="G6" s="1"/>
  <c r="H6" s="1"/>
  <c r="E7"/>
  <c r="G7" s="1"/>
  <c r="E5"/>
  <c r="G5" s="1"/>
  <c r="H5" s="1"/>
  <c r="H62" l="1"/>
  <c r="DP62"/>
  <c r="DQ62" s="1"/>
  <c r="H61"/>
  <c r="DP61"/>
  <c r="DQ61" s="1"/>
  <c r="H99"/>
  <c r="DP99"/>
  <c r="DQ99" s="1"/>
  <c r="DP123"/>
  <c r="DQ123" s="1"/>
  <c r="DP162"/>
  <c r="DQ162" s="1"/>
  <c r="DP102"/>
  <c r="DQ102" s="1"/>
  <c r="DP134"/>
  <c r="DQ134" s="1"/>
  <c r="DP110"/>
  <c r="DQ110" s="1"/>
  <c r="DP77"/>
  <c r="DQ77" s="1"/>
  <c r="DP156"/>
  <c r="DQ156" s="1"/>
  <c r="DP93"/>
  <c r="DQ93" s="1"/>
  <c r="DP127"/>
  <c r="DQ127" s="1"/>
  <c r="DP59"/>
  <c r="DQ59" s="1"/>
  <c r="DP138"/>
  <c r="DQ138" s="1"/>
  <c r="DP87"/>
  <c r="DQ87" s="1"/>
  <c r="H31"/>
  <c r="DQ31"/>
  <c r="DP158"/>
  <c r="DQ158" s="1"/>
  <c r="DP136"/>
  <c r="DQ136" s="1"/>
  <c r="DP112"/>
  <c r="DQ112" s="1"/>
  <c r="DP95"/>
  <c r="DQ95" s="1"/>
  <c r="DP85"/>
  <c r="DQ85" s="1"/>
  <c r="DP72"/>
  <c r="DQ72" s="1"/>
  <c r="DP32"/>
  <c r="DQ32" s="1"/>
  <c r="DP161"/>
  <c r="DQ161" s="1"/>
  <c r="DP154"/>
  <c r="DQ154" s="1"/>
  <c r="DP132"/>
  <c r="DQ132" s="1"/>
  <c r="DP126"/>
  <c r="DQ126" s="1"/>
  <c r="DP116"/>
  <c r="DQ116" s="1"/>
  <c r="DP108"/>
  <c r="DQ108" s="1"/>
  <c r="DP100"/>
  <c r="DQ100" s="1"/>
  <c r="DP91"/>
  <c r="DQ91" s="1"/>
  <c r="DP83"/>
  <c r="DQ83" s="1"/>
  <c r="DP76"/>
  <c r="DQ76" s="1"/>
  <c r="DP57"/>
  <c r="DQ57" s="1"/>
  <c r="DP46"/>
  <c r="DQ46" s="1"/>
  <c r="DP17"/>
  <c r="DQ17" s="1"/>
  <c r="DP129"/>
  <c r="DQ129" s="1"/>
  <c r="DP118"/>
  <c r="DQ118" s="1"/>
  <c r="DP104"/>
  <c r="DQ104" s="1"/>
  <c r="DP79"/>
  <c r="DQ79" s="1"/>
  <c r="DP71"/>
  <c r="DQ71" s="1"/>
  <c r="DP10"/>
  <c r="DQ10" s="1"/>
  <c r="DP160"/>
  <c r="DQ160" s="1"/>
  <c r="DP141"/>
  <c r="DQ141" s="1"/>
  <c r="DP130"/>
  <c r="DQ130" s="1"/>
  <c r="DP125"/>
  <c r="DQ125" s="1"/>
  <c r="DP120"/>
  <c r="DQ120" s="1"/>
  <c r="DP114"/>
  <c r="DQ114" s="1"/>
  <c r="DP106"/>
  <c r="DQ106" s="1"/>
  <c r="DP97"/>
  <c r="DQ97" s="1"/>
  <c r="DP89"/>
  <c r="DQ89" s="1"/>
  <c r="DP81"/>
  <c r="DQ81" s="1"/>
  <c r="DP74"/>
  <c r="DQ74" s="1"/>
  <c r="DP55"/>
  <c r="DQ55" s="1"/>
  <c r="DP69"/>
  <c r="DQ69" s="1"/>
  <c r="DP24"/>
  <c r="DQ24" s="1"/>
  <c r="H7"/>
  <c r="DP7"/>
  <c r="DQ7" s="1"/>
  <c r="DP64"/>
  <c r="DQ64" s="1"/>
  <c r="DP44"/>
  <c r="DQ44" s="1"/>
  <c r="DP29"/>
  <c r="DQ29" s="1"/>
  <c r="DP15"/>
  <c r="DQ15" s="1"/>
  <c r="DP67"/>
  <c r="DQ67" s="1"/>
  <c r="DP50"/>
  <c r="DQ50" s="1"/>
  <c r="DP42"/>
  <c r="DQ42" s="1"/>
  <c r="DP35"/>
  <c r="DQ35" s="1"/>
  <c r="DP28"/>
  <c r="DQ28" s="1"/>
  <c r="DP52"/>
  <c r="DQ52" s="1"/>
  <c r="DP37"/>
  <c r="DQ37" s="1"/>
  <c r="DP22"/>
  <c r="DQ22" s="1"/>
  <c r="DP8"/>
  <c r="DQ8" s="1"/>
  <c r="DP65"/>
  <c r="DQ65" s="1"/>
  <c r="DP48"/>
  <c r="DQ48" s="1"/>
  <c r="DP40"/>
  <c r="DQ40" s="1"/>
  <c r="DP26"/>
  <c r="DQ26" s="1"/>
  <c r="DP19"/>
  <c r="DQ19" s="1"/>
  <c r="DP12"/>
  <c r="DQ12" s="1"/>
  <c r="DP163"/>
  <c r="DQ163" s="1"/>
  <c r="DP159"/>
  <c r="DQ159" s="1"/>
  <c r="DP157"/>
  <c r="DQ157" s="1"/>
  <c r="DP155"/>
  <c r="DQ155" s="1"/>
  <c r="DP153"/>
  <c r="DQ153" s="1"/>
  <c r="DP140"/>
  <c r="DQ140" s="1"/>
  <c r="DP139"/>
  <c r="DQ139" s="1"/>
  <c r="DP137"/>
  <c r="DQ137" s="1"/>
  <c r="DP135"/>
  <c r="DQ135" s="1"/>
  <c r="DP131"/>
  <c r="DQ131" s="1"/>
  <c r="DP128"/>
  <c r="DQ128" s="1"/>
  <c r="DP124"/>
  <c r="DQ124" s="1"/>
  <c r="DP122"/>
  <c r="DQ122" s="1"/>
  <c r="DP121"/>
  <c r="DQ121" s="1"/>
  <c r="DP119"/>
  <c r="DQ119" s="1"/>
  <c r="DP117"/>
  <c r="DQ117" s="1"/>
  <c r="DP115"/>
  <c r="DQ115" s="1"/>
  <c r="DP113"/>
  <c r="DQ113" s="1"/>
  <c r="DP111"/>
  <c r="DQ111" s="1"/>
  <c r="DP109"/>
  <c r="DQ109" s="1"/>
  <c r="DP107"/>
  <c r="DQ107" s="1"/>
  <c r="DP105"/>
  <c r="DQ105" s="1"/>
  <c r="DP103"/>
  <c r="DQ103" s="1"/>
  <c r="DP101"/>
  <c r="DQ101" s="1"/>
  <c r="DP98"/>
  <c r="DQ98" s="1"/>
  <c r="DP96"/>
  <c r="DQ96" s="1"/>
  <c r="DP94"/>
  <c r="DQ94" s="1"/>
  <c r="DP92"/>
  <c r="DQ92" s="1"/>
  <c r="DP90"/>
  <c r="DQ90" s="1"/>
  <c r="DP88"/>
  <c r="DQ88" s="1"/>
  <c r="DP84"/>
  <c r="DQ84" s="1"/>
  <c r="DP86"/>
  <c r="DQ86" s="1"/>
  <c r="DP82"/>
  <c r="DQ82" s="1"/>
  <c r="DP80"/>
  <c r="DQ80" s="1"/>
  <c r="DP78"/>
  <c r="DQ78" s="1"/>
  <c r="DP75"/>
  <c r="DQ75" s="1"/>
  <c r="DP73"/>
  <c r="DQ73" s="1"/>
  <c r="DP70"/>
  <c r="DQ70" s="1"/>
  <c r="DP58"/>
  <c r="DQ58" s="1"/>
  <c r="DP56"/>
  <c r="DQ56" s="1"/>
  <c r="DP54"/>
  <c r="DQ54" s="1"/>
  <c r="DP53"/>
  <c r="DQ53" s="1"/>
  <c r="DP68"/>
  <c r="DQ68" s="1"/>
  <c r="DP66"/>
  <c r="DQ66" s="1"/>
  <c r="DP63"/>
  <c r="DQ63" s="1"/>
  <c r="DP51"/>
  <c r="DQ51" s="1"/>
  <c r="DP60"/>
  <c r="DQ60" s="1"/>
  <c r="DP47"/>
  <c r="DQ47" s="1"/>
  <c r="DP49"/>
  <c r="DQ49" s="1"/>
  <c r="DP45"/>
  <c r="DQ45" s="1"/>
  <c r="DP43"/>
  <c r="DQ43" s="1"/>
  <c r="DP41"/>
  <c r="DQ41" s="1"/>
  <c r="DP38"/>
  <c r="DQ38" s="1"/>
  <c r="DP39"/>
  <c r="DQ39" s="1"/>
  <c r="DP36"/>
  <c r="DQ36" s="1"/>
  <c r="DP34"/>
  <c r="DQ34" s="1"/>
  <c r="DP33"/>
  <c r="DQ33" s="1"/>
  <c r="DP30"/>
  <c r="DQ30" s="1"/>
  <c r="DP27"/>
  <c r="DQ27" s="1"/>
  <c r="DP25"/>
  <c r="DQ25" s="1"/>
  <c r="DP23"/>
  <c r="DQ23" s="1"/>
  <c r="DP21"/>
  <c r="DQ21" s="1"/>
  <c r="DP20"/>
  <c r="DQ20" s="1"/>
  <c r="DP18"/>
  <c r="DQ18" s="1"/>
  <c r="DP16"/>
  <c r="DQ16" s="1"/>
  <c r="DP14"/>
  <c r="DQ14" s="1"/>
  <c r="DP13"/>
  <c r="DQ13" s="1"/>
  <c r="DP11"/>
  <c r="DQ11" s="1"/>
  <c r="DP9"/>
  <c r="DQ9" s="1"/>
  <c r="DP6"/>
  <c r="DQ6" s="1"/>
  <c r="DP5"/>
  <c r="DQ5" s="1"/>
</calcChain>
</file>

<file path=xl/sharedStrings.xml><?xml version="1.0" encoding="utf-8"?>
<sst xmlns="http://schemas.openxmlformats.org/spreadsheetml/2006/main" count="647" uniqueCount="258">
  <si>
    <t>Регион/ индикатор/  плановые баллы/  коэффициенты</t>
  </si>
  <si>
    <t xml:space="preserve">Доля медицинских работников (МР), имеющих  квалификационную категорию </t>
  </si>
  <si>
    <t xml:space="preserve">Показатель необоснованного отклонения лечебно-диагностических мероприятий от клинических протоколов </t>
  </si>
  <si>
    <t>Отсутствие случаев предотвратимой материнской смертности</t>
  </si>
  <si>
    <t>Доля финансовых средств, снятых за некачественное оказание медицинской помощи</t>
  </si>
  <si>
    <t>Структура исходов лечения выписанных больных в СЗТ</t>
  </si>
  <si>
    <t>Отсутствие обоснованных жалоб</t>
  </si>
  <si>
    <t>Доля принятых мер по результатам обращений в службу поддержки пациента и внутреннего контроля</t>
  </si>
  <si>
    <t>Уровень удовлетворенности населения качеством МП по данным соцопроса</t>
  </si>
  <si>
    <t>Наличие аккредитации медицинской организации</t>
  </si>
  <si>
    <t>Наличие административных взысканий по результатам внешней экспертизы</t>
  </si>
  <si>
    <t>ИТОГО</t>
  </si>
  <si>
    <t>Числ.</t>
  </si>
  <si>
    <t>Знам.</t>
  </si>
  <si>
    <t>числ*100/знам</t>
  </si>
  <si>
    <t>ПБ</t>
  </si>
  <si>
    <t>ФБ</t>
  </si>
  <si>
    <t>КС</t>
  </si>
  <si>
    <t>ФП</t>
  </si>
  <si>
    <t>КР</t>
  </si>
  <si>
    <t>Регион</t>
  </si>
  <si>
    <t>Наименование МО</t>
  </si>
  <si>
    <t xml:space="preserve">число всех МР </t>
  </si>
  <si>
    <t>0%-30; до 5%-20; 2-10%-10; выше 10%-0</t>
  </si>
  <si>
    <t>Число случаев необосн. откл. леч-диагн. мероприятий от клин-х протоколов * 100</t>
  </si>
  <si>
    <t>общее число выбывших из стац</t>
  </si>
  <si>
    <t>0-30; более 1-0</t>
  </si>
  <si>
    <t>Сумма снятия по данным экспертизы КОМУ, ККМФД *100</t>
  </si>
  <si>
    <t xml:space="preserve">сумма предъявленная к оплате </t>
  </si>
  <si>
    <t>Число выбывших с исходами лечения выздоровление и улучшение*100</t>
  </si>
  <si>
    <t>число всего выбывших</t>
  </si>
  <si>
    <t>90% и более-30</t>
  </si>
  <si>
    <t>0-30; до 3-20, 3-5 -10; от 5 - 0</t>
  </si>
  <si>
    <t>Межд.-40; высшая-30; 1-20; 2-10; без катег.-20</t>
  </si>
  <si>
    <t>Отсутс.-20</t>
  </si>
  <si>
    <t xml:space="preserve">Акмолинская </t>
  </si>
  <si>
    <t xml:space="preserve">Актюбинская </t>
  </si>
  <si>
    <t xml:space="preserve">Алматинская </t>
  </si>
  <si>
    <t xml:space="preserve">Атырауская </t>
  </si>
  <si>
    <t>ВКО</t>
  </si>
  <si>
    <t xml:space="preserve">Жамбылская </t>
  </si>
  <si>
    <t>ЗКО</t>
  </si>
  <si>
    <t xml:space="preserve">Карагандинская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</si>
  <si>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</si>
  <si>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</si>
  <si>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</si>
  <si>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Павлодарская </t>
  </si>
  <si>
    <t>СКО</t>
  </si>
  <si>
    <t>ЮКО</t>
  </si>
  <si>
    <t>г.Алматы</t>
  </si>
  <si>
    <t>г.Астана</t>
  </si>
  <si>
    <t>Индикаторы оценки качества оказываемой медицинской помощи для медицинских организаций, оказывающих первичную медико–санитарную помощь</t>
  </si>
  <si>
    <t>Удельный вес ВОП в общем числе врачей ПМСП</t>
  </si>
  <si>
    <t>число врачей ПМСП</t>
  </si>
  <si>
    <t>35% и выше - 20; 30-35%-15; 20-30%-10; ниже 20% - 0</t>
  </si>
  <si>
    <t>Соотношение числа участковых врачей, ВОП к числу участковых медицинских сестер</t>
  </si>
  <si>
    <t>Число участковых врачей, ВОП</t>
  </si>
  <si>
    <t>Число участковых медицинских сестер</t>
  </si>
  <si>
    <t xml:space="preserve">1:3- 30, 1:2 и выше - 15, ниже 1:2 - 0 </t>
  </si>
  <si>
    <t>Укомплектованность организаций ПМСП соцработниками</t>
  </si>
  <si>
    <t>Укомплектованность организаций ПМСП психологами</t>
  </si>
  <si>
    <t>число штатных должностей соцработников</t>
  </si>
  <si>
    <t>80% и более - 20</t>
  </si>
  <si>
    <t>число штатных должностей психологов</t>
  </si>
  <si>
    <t>Удельный вес отказов в госпитализации в круглосуточные стационары по направлению организаций ПМСП в связи с отсутствием показаний</t>
  </si>
  <si>
    <t>Число отказов в госпитализации в связи с отсутствием показаний * 100</t>
  </si>
  <si>
    <t>число направлений на госпитализацию в круглосуточный стационар</t>
  </si>
  <si>
    <t>Показатель детской смертности от 7 дней до 5 лет, предотвратимой на уровне ПМСП</t>
  </si>
  <si>
    <t>0 - 30 баллов,  более 1 случая - 0 баллов</t>
  </si>
  <si>
    <t>Удельный вес злокачественных новообразований визуальной локализации 1-2 ст. среди впервые выявленных больных злокачественными новообразованиями (далее – ЗНО)</t>
  </si>
  <si>
    <t>Число ЗНО визуальной локализации 1-2 ст. * 100</t>
  </si>
  <si>
    <t>число впервые выявленных больных ЗНО</t>
  </si>
  <si>
    <t xml:space="preserve">90% и более - 40, 80-90% - 30, 70-80% - 20, 60-70% -10, ниже 60% - 0 </t>
  </si>
  <si>
    <t>Показатель своевременно диагностированного туберкулеза легких</t>
  </si>
  <si>
    <t>Число своевременно диагностированных форм туберкулеза легких * 100</t>
  </si>
  <si>
    <t>число впервые выявленных случаев туберкулеза легких</t>
  </si>
  <si>
    <t>Уровень осложнения сахарного диабета</t>
  </si>
  <si>
    <t>Количество больных, состоящих на диспансерном учете, пролеченных в стационаре с осложнениями*100</t>
  </si>
  <si>
    <t>количество состоящих на диспансерном учете</t>
  </si>
  <si>
    <t>до 5% - 30</t>
  </si>
  <si>
    <t>Уровень осложнения астмы</t>
  </si>
  <si>
    <t>Уровень осложнения хронической обструктивной болезни легких</t>
  </si>
  <si>
    <t>Снижение уровня госпитализации больных из числа прикрепленного населения с осложнениями болезней системы кровообращения (ОИМ, ОНМК)</t>
  </si>
  <si>
    <t>ГКП НА ПХВ "ГОРОДСКАЯ ПОЛИКЛИHИКА" ПРИ УПРАВЛЕНИИ ЗДРАВООХРАНЕНИЯ АКМОЛИНСКОЙ ОБЛАСТИ</t>
  </si>
  <si>
    <t>ГКП НА ПХВ "ГОРОДСКАЯ ПОЛИКЛИНИКА №1" ПРИ УПРАВЛЕНИИ ЗДРАВООХРАНЕНИЯ АКМОЛИНСКОЙ ОБЛАСТИ</t>
  </si>
  <si>
    <t>ГКП НА ПХВ "СТЕПНОГОРСКАЯ ГОРОДСКАЯ ПОЛИКЛИHИКА" ПРИ УПРАВЛЕНИИ ЗДРАВООХРАНЕНИЯ АКМОЛИНСКОЙ ОБЛАСТИ.</t>
  </si>
  <si>
    <t>ГКП НА ПХВ "ГОРОДСКАЯ ПОЛИКЛHИКА №1" ГУ "УПРАВЛЕНИЕ ЗДРАВООХРАНЕНИЯ АКТЮБИHСКОЙ ОБЛАСТИ"</t>
  </si>
  <si>
    <t>ГКП НА ПХВ "ГОРОДСКАЯ ПОЛИКЛИHИКА №2" ГУ "УПРАВЛЕНИЯ ЗДРАВООХРАHЕHИЯ ПО АКТЮБИНСКОЙ ОБЛАСТИ"</t>
  </si>
  <si>
    <t>ГКП НА ПХВ "ГОРОДСКАЯ ПОЛИКЛИНИКА №3" ГУ "УПРАВЛЕНИЕ ЗДРАВООХРАНЕНИЯ АКТЮБИНСКОЙ ОБЛАСТИ"</t>
  </si>
  <si>
    <t>ГКП НА ПХВ "ГОРОДСКАЯ ПОЛИКЛИHИКА №4" ГУ "УПРАВЛЕНИЕ ЗДРАВООХРАНЕНИЯ АКТЮБИНСКОЙ ОБЛАСТИ"</t>
  </si>
  <si>
    <t>ГКП НА ПХВ "ГОРОДСКАЯ ПОЛИКЛИНИКА №5" ГУ "УПРАВЛЕНИЕ ЗДРАВООХРАНЕНИЯ АКТЮБИНСКОЙ ОБЛАСТИ"</t>
  </si>
  <si>
    <t>ГКП НА ПХВ "ГОРОДСКАЯ ПОЛИКЛИHИКА №6" ГУ "УПРАВЛЕНИЕ ЗДРАВООХРАНЕНИЯ АКТЮБИНСКОЙ ОБЛАСТИ"</t>
  </si>
  <si>
    <t>ГКП на ПХВ "Талдыкорганская городская поликлиника"</t>
  </si>
  <si>
    <t>КГП на ПХВ "Атырауская городская поликлиника №1"</t>
  </si>
  <si>
    <t>КГП на ПХВ "Атырауская городская поликлиника №2"</t>
  </si>
  <si>
    <t>КГП на ПХВ "Атырауская городская поликлиника №3"</t>
  </si>
  <si>
    <t>КГП на ПХВ "Атырауская городская поликлиника №4"</t>
  </si>
  <si>
    <t>КГП на ПХВ "Атырауская городская поликлиника №5"</t>
  </si>
  <si>
    <t>КГП на ПХВ "Атырауская городская поликлиника №7"</t>
  </si>
  <si>
    <t>Учреждение "Консультативно-диагностическая поликлиника № 3 города Семей"</t>
  </si>
  <si>
    <t>Медицинское учреждение "Поликлиника № 6 смешанного типа г. Семей</t>
  </si>
  <si>
    <t>Медицинское учреждение "Центральная смотровая поликлиника" (г.Семей)</t>
  </si>
  <si>
    <t>КГП на ПХВ "Поликлиника №2 г. Семей" УЗ ВКО</t>
  </si>
  <si>
    <t>КГП на ПХВ "Городская поликлиника №2 г. Усть-Каменогорска"</t>
  </si>
  <si>
    <t>Учреждение "Поликлиника "Хаким" (г.Семей)</t>
  </si>
  <si>
    <t>ГКП на ПХВ "Городская поликлиника № 1 управления здравоохранения акимата Жамбылской области"</t>
  </si>
  <si>
    <t>ГКП на ПХВ "Городская поликлиника № 2 управления здравоохранения акимата Жамбылской области"</t>
  </si>
  <si>
    <t>ГКП на ПХВ "Городская поликлиника № 4 управления здравоохранения акимата Жамбылской области"</t>
  </si>
  <si>
    <t>ГКП на ПХВ "Городская поликлиника № 5 управления здравоохранения акимата Жамбылской области"</t>
  </si>
  <si>
    <t>ГКП на ПХВ  "Городская поликлиника № 6 управления здравоохранения акимата Жамбылской области"</t>
  </si>
  <si>
    <t>ГКП на ПХВ"Городская поликлиника № 7 управления здравоохранения акимата Жамбылской области"</t>
  </si>
  <si>
    <t xml:space="preserve">  ГКП на ПХВ "Городская поликлиника № 9" управления здравоохранения акимата Жамбылской области"</t>
  </si>
  <si>
    <t>Учреждение "Медицинский центр "Мейрим"</t>
  </si>
  <si>
    <t>ГКП на ПХВ Городская поликлиника№2</t>
  </si>
  <si>
    <t>ГКП на ПХВ "Городская поликлиника №3"</t>
  </si>
  <si>
    <t xml:space="preserve">ГКП "Городская поликлиника №4" на ПХВ </t>
  </si>
  <si>
    <t>ГКП на ПХВ "Городская поликлиника №5"</t>
  </si>
  <si>
    <t>ГКП на ПХВ "Городская поликлиника №6"</t>
  </si>
  <si>
    <t>КГП "Поликлиника №1 города Караганды" УЗКО</t>
  </si>
  <si>
    <t>КГП "Поликлиника № 4 города Караганды" УЗКО</t>
  </si>
  <si>
    <t>КГП "Поликлиника №3 города Караганды" УЗКО</t>
  </si>
  <si>
    <t>КГП "Поликлиника №2 города Караганды" УЗКО</t>
  </si>
  <si>
    <t>КГП "Поликлиника №5 города Караганды" УЗКО</t>
  </si>
  <si>
    <t>ТОО "Медицинская фирма "Мерей"</t>
  </si>
  <si>
    <t>КГП "Поликлиника №2 города Балхаш" УЗКО</t>
  </si>
  <si>
    <t>КГП "Поликлиника №1 города Балхаш" УЗКО</t>
  </si>
  <si>
    <t>ТОО "Абильдинова" г.Жезказган</t>
  </si>
  <si>
    <t>ТОО "Журек" г. Жезказган</t>
  </si>
  <si>
    <t>ТОО "Кошумбаева" г.Жезказган</t>
  </si>
  <si>
    <t>ТОО "Бексеитова" г. Жезказган</t>
  </si>
  <si>
    <t>ТОО "Байменова" г.Жезказган</t>
  </si>
  <si>
    <t>ТОО "Макенбаева" г.Жезказган</t>
  </si>
  <si>
    <t>ТОО "Тильман" г.Жезказган</t>
  </si>
  <si>
    <t>КГКП "Поликлиника города Жезказган" УЗКО</t>
  </si>
  <si>
    <t>ТОО  СВА "Ахметова" г. Сатпаев</t>
  </si>
  <si>
    <t>КГП "Поликлиника города Сатпаев" УЗКО</t>
  </si>
  <si>
    <t>КГП «Поликлиника №1 города Темиртау» УЗКО</t>
  </si>
  <si>
    <t>КГП «Поликлиника №2 города Темиртау» УЗКО</t>
  </si>
  <si>
    <t>КГП «Поликлиника № 4 города Темиртау» УЗКО</t>
  </si>
  <si>
    <t>КГП "Поликлиника г.Шахтинск"</t>
  </si>
  <si>
    <t>ТОО "Городской центр первичной
медико-санитарной помощи"</t>
  </si>
  <si>
    <t>ТОО  СВА "Лекерова" г. Сатпаев</t>
  </si>
  <si>
    <t>КГП "Поликлиника № 1 г. Костанай"</t>
  </si>
  <si>
    <t>КГП "Поликлиника № 2 г. Костанай"</t>
  </si>
  <si>
    <t>КГП "Поликлиника №3"г. Костанай</t>
  </si>
  <si>
    <t>КГП "Поликлиника № 4 г. Костанай"</t>
  </si>
  <si>
    <t>КГП "Рудненская городская поликлиника"</t>
  </si>
  <si>
    <t>ТОО "Сеним"</t>
  </si>
  <si>
    <t>ГКП на ПХВ "Жанаозенская городская поликлиника №1"</t>
  </si>
  <si>
    <t>ГККП "Жанаозенская городская поликлиника №2"</t>
  </si>
  <si>
    <t>ГККП "Актауская городская поликлиника №1"</t>
  </si>
  <si>
    <t>ГКП на ПХВ "Актауская городская поликлиника №2"</t>
  </si>
  <si>
    <t>КГП на ПХВ "Поликлиника №2 г. Павлодара"</t>
  </si>
  <si>
    <t>КГП на ПХВ "Поликлиника №4 города Павлодара"</t>
  </si>
  <si>
    <t>КГП на ПХВ "Поликлиника №5 г. Павлодара"</t>
  </si>
  <si>
    <t>КГП на ПХВ "поликлиника№1 г. Экибастуз</t>
  </si>
  <si>
    <t>КГП на ПХВ "поликлиника №2 г.Экибастуза"</t>
  </si>
  <si>
    <t>КГП на ПХВ "Поликлиника №3 г.Экибастуза"</t>
  </si>
  <si>
    <t>КГП наПХВ " Городская поликлиника№1" акимата СКО УЗ СКО</t>
  </si>
  <si>
    <t>КГП наПХВ " Городская поликлиника№2" акимата СКО УЗ СКО</t>
  </si>
  <si>
    <t>КГП наПХВ " Городская поликлиника№3" акимата СКО УЗ СКО</t>
  </si>
  <si>
    <t xml:space="preserve">ГККП "Шымкентская городская центральная поликлиника" </t>
  </si>
  <si>
    <t xml:space="preserve">ГККП "Шымкентская городская поликлиника №1" </t>
  </si>
  <si>
    <t xml:space="preserve">ГККП "Шымкентская городская поликлиника №2" </t>
  </si>
  <si>
    <t xml:space="preserve">ГКП на ПХВ "Шымкентская городская поликлиника №3" </t>
  </si>
  <si>
    <t xml:space="preserve">ГКП на ПХВ "Шымкентская городская поликлиника №4" </t>
  </si>
  <si>
    <t xml:space="preserve">ГКП на ПХВ "Шымкентская городская поликлиника №5" </t>
  </si>
  <si>
    <t xml:space="preserve">ГКП на ПХВ "Шымкентская городская поликлиника №6" </t>
  </si>
  <si>
    <t xml:space="preserve">ГККП "Шымкентская городская поликлиника №7" </t>
  </si>
  <si>
    <t xml:space="preserve">ГККП "Шымкентская городская поликлиника №8" </t>
  </si>
  <si>
    <t xml:space="preserve">ГККП "Шымкентская городская поликлиника №9" </t>
  </si>
  <si>
    <t xml:space="preserve">ГККП "Шымкентская городская поликлиника №10" </t>
  </si>
  <si>
    <t xml:space="preserve">ГККП "Шымкентская городская поликлиника №11" </t>
  </si>
  <si>
    <t>ГККП "Шымкентская городская поликлиника №12"</t>
  </si>
  <si>
    <t>УЧРЕЖДЕНИЕ "Клиника международного казахско -турецкого уневерситета им. ходжа  Ахмета Ясави"</t>
  </si>
  <si>
    <t>ПРК "Поликлиника Чапаевка"</t>
  </si>
  <si>
    <t>ТОО "Медицинский центр "ай-нуры"</t>
  </si>
  <si>
    <t xml:space="preserve">ГКП на ПХВ  "Туркестанская городская поликлиника" </t>
  </si>
  <si>
    <t xml:space="preserve">ГККП "Кентауская городская поликлиника" </t>
  </si>
  <si>
    <t>ГКП на ПХВ "Городская поликлиника №1" Управления здравоохранения города Алматы</t>
  </si>
  <si>
    <t>ГКП на ПХВ «Городская поликлиника №2» Управления здравоохранения города Алматы</t>
  </si>
  <si>
    <t>ГКП на ПХВ «Городская поликлиника №3» Управления здравоохранения города Алматы</t>
  </si>
  <si>
    <t>ГКП на ПХВ «Городская поликлиника №4»  Управления здравоохранения города Алматы</t>
  </si>
  <si>
    <t>ГКП на ПХВ «Городская поликлиника №6»  Управления здравоохранения города Алматы</t>
  </si>
  <si>
    <t>ГКП на ПХВ «Городская поликлиника ветеранов отечественной войны» Управления здравоохранения г. Алматы</t>
  </si>
  <si>
    <t>ГКП на ПХВ "Городская поликлиника №8" Управления здравоохранения города Алматы</t>
  </si>
  <si>
    <t> ГКП на ПХВ "Городская поликлиника №11"  Управления здравоохранения города Алматы</t>
  </si>
  <si>
    <t>ГКП на ПХВ «Городская поликлиника №13» Управления здравоохранения города Алматы</t>
  </si>
  <si>
    <t>ГКП на ПХВ «Городская поликлиника №15» Управления здравоохранения г. Алматы</t>
  </si>
  <si>
    <t> ГКП на ПХВ «Городская поликлиника №16» Управления здравоохранения г. Алматы</t>
  </si>
  <si>
    <t> ГКП на ПХВ «Городская поликлиника №17»  Управления здравоохранения г. Алматы</t>
  </si>
  <si>
    <t>ГКП на ПХВ «Городская поликлиника №19» Управления здравоохранения г.Алматы</t>
  </si>
  <si>
    <t>ГКП на ПХВ «Городская поликлиника №20» Управления здравоохранения г. Алматы</t>
  </si>
  <si>
    <t> ГКП на ПХВ «Городская поликлиника №21» Управления здравоохранения г. Алматы</t>
  </si>
  <si>
    <t> ГКП на ПХВ «Городская поликлиника №23» Управления здравоохранения г. Алматы</t>
  </si>
  <si>
    <t> ГКП на ПХВ «Городская поликлиника №24» Управления здравоохранения г. Алматы</t>
  </si>
  <si>
    <t>ГКП на ПХВ "Городская поликлиника №25" Управления здравоохранения г. Алматы</t>
  </si>
  <si>
    <t xml:space="preserve">ГКП на ПХВ "Городская поликлиника №26" Управления здравоохранения г. Алматы </t>
  </si>
  <si>
    <t>ГКП на ПХВ «Городская поликлиника №31» Управления здравоохранения г.Алматы</t>
  </si>
  <si>
    <t>ГКП на ПХВ «Городская поликлиника №32» Управления здравоохранения г.Алматы</t>
  </si>
  <si>
    <t>ГКП на ПХВ «Городская поликлиника №34» Управления здравоохранения г.Алматы</t>
  </si>
  <si>
    <t>ГКП на ПХВ «Городская студенческая поликлиника» Управления здравоохранения             г. Алматы</t>
  </si>
  <si>
    <t>ГКП НА ПХВ "ГОРОДСКАЯ ПОЛИКЛИНИКА №1" АКИМАТА ГОРОДА АСТАHЫ</t>
  </si>
  <si>
    <t>ГКП НА ПХВ "ГОРОДСКАЯ ПОЛИКЛИHИКА №2" АКИМАТА ГОРОДА АСТАНЫ</t>
  </si>
  <si>
    <t>ГКП НА ПХВ "ГОРОДСКАЯ ПОЛИКЛИНИКА №4" АКИМАТА ГОРОДА АСТАНЫ</t>
  </si>
  <si>
    <t>ГКП НА ПХВ "ГОРОДСКАЯ ПОЛИКЛИНИКА №5" АКИМАТА ГОРОДА АСТАНЫ</t>
  </si>
  <si>
    <t>ГКП НА ПХВ "ГОРОДСКАЯ ПОЛИКЛИНИКА №6" АКИМАТА ГОРОДА АСТАHЫ</t>
  </si>
  <si>
    <t>ГКП НА ПХВ "ГОРОДСКАЯ ПОЛИКЛИНИКА №7" АКИМАТА ГОРОДА АСТАНЫ</t>
  </si>
  <si>
    <t>ГКП НА ПХВ "ГОРОДСКАЯ ПОЛИКЛИНИКА №8" АКИМАТА ГОРОДА АСТАНЫ</t>
  </si>
  <si>
    <t>ГКП на ПХВ "ГОРОДСКАЯ ПОЛИКЛИНИКА №10" АКИМАТА ГОРОДА АСТАНЫ</t>
  </si>
  <si>
    <t xml:space="preserve">Число МР, имеющих квалификационную категорию </t>
  </si>
  <si>
    <t>Число ВОП</t>
  </si>
  <si>
    <t>Число занятых должностей соцработников</t>
  </si>
  <si>
    <t>Число занятых должностей психологов</t>
  </si>
  <si>
    <t>1 кат</t>
  </si>
  <si>
    <t>-</t>
  </si>
  <si>
    <t>КГП на ПХВ"Консультативно-диагностический центр г.Семей" (ПМСП 9)</t>
  </si>
  <si>
    <t>2 кат</t>
  </si>
  <si>
    <t>+</t>
  </si>
  <si>
    <t>ЧНУ "Денсаулык"</t>
  </si>
  <si>
    <t>ГКП на ПХВ "Городская поликлиника №1"</t>
  </si>
  <si>
    <t>ТОО "Медицинская фирма Гиппократ"</t>
  </si>
  <si>
    <t>ТОО "Медицинский центр Жезказган"</t>
  </si>
  <si>
    <t> ГКП на ПХВ «Городская поликлиника №22» Управления здравоохранения г. Алматы</t>
  </si>
  <si>
    <t>ГКП на ПХВ "ГОРОДСКАЯ  ПОЛИКЛИHИКА №1" УПРАВЛЕНИЯ ЗДРАВООХРАНЕНИЯ КЫЗЫЛОРДИНСКОЙ ОБЛАСТИ</t>
  </si>
  <si>
    <t>ГКП на ПХВ  "ГОРОДСКАЯ ПОЛИКЛИHИКА №2" УПРАВЛЕНИЯ ЗДРАВООХРАНЕНИЯ КЫЗЫЛОРДИНСКОЙ ОБЛАСТИ</t>
  </si>
  <si>
    <t>ГКП на ПХВ "ГОРОДСКАЯ ПОЛИКЛИНИКА №3" УПРАВЛЕНИЯ ЗДРАВООХРАНЕНИЯ КЫЗЫЛОРДИНСКОЙ ОБЛАСТИ</t>
  </si>
  <si>
    <t>ГКП на ПХВ "ГОРОДСКАЯ ПОЛИКЛИHИКА №4" УПРАВЛЕНИЯ ЗДРАВООХРАНЕНИЯ КЫЗЫЛОРДИНСКОЙ ОБЛАСТИ</t>
  </si>
  <si>
    <t>ГКП на ПХВ "ГОРОДСКАЯ ПОЛИКЛИНИКА №5" УПРАВЛЕНИЯ ЗДРАВООХРАНЕНИЯ КЫЗЫЛОРДИНСКОЙ ОБЛАСТИ</t>
  </si>
  <si>
    <t>ГКП на ПХВ "ГОРОДСКАЯ ПОЛИКЛИHИКА №6" УПРАВЛЕНИЯ ЗДРАВООХРАНЕНИЯ КЫЗЫЛОРДИНСКОЙ ОБЛАСТИ</t>
  </si>
  <si>
    <t>ГКП на ПХВ "ГОРОДСКАЯ ПОЛИКЛИНИКА №3" АКИМАТА ГОРОДА АСТАНЫ</t>
  </si>
  <si>
    <t>ГКП на ПХВ "ГОРОДСКАЯ ПОЛИКЛИНИКА №9" АКИМАТА ГОРОДА АСТАНЫ</t>
  </si>
  <si>
    <t>КГП на ПХВ  «Поликлиника №1 г. Павлодара»</t>
  </si>
  <si>
    <t>КГП на ПХВ  «Поликлиника №3 г. Павлодара»</t>
  </si>
  <si>
    <t>ГКП на ПХВ «Городская поликлиника №11» акимата города Астаны</t>
  </si>
  <si>
    <t>КГП на ПХВ "Поликлиника №1 города Семей"УЗ ВКО</t>
  </si>
  <si>
    <t>КГП на ПХВ "Поликлиника №4 города Семей"УЗ ВКО</t>
  </si>
  <si>
    <t>КГП на ПХВ "Поликлиника №3 города Семей"УЗ ВКО</t>
  </si>
  <si>
    <t>КГКП "Поликлиника №5 смешанного типа г. Семей"</t>
  </si>
  <si>
    <t>выше 40%-20</t>
  </si>
  <si>
    <t>124</t>
  </si>
  <si>
    <t>534</t>
  </si>
  <si>
    <t>141</t>
  </si>
  <si>
    <t>41</t>
  </si>
  <si>
    <t>117</t>
  </si>
  <si>
    <t>11</t>
  </si>
  <si>
    <t>5</t>
  </si>
  <si>
    <t>ГКП на ПХВ "ГОРОДСКАЯ ПОЛИКЛИHИКА №5" УЗ ГОРОДА АЛМАТЫ</t>
  </si>
  <si>
    <t>ГКП на ПХВ "ГОРОДСКАЯ ПОЛИКЛИHИКА №9" УЗ ГОРОДА АЛМАТЫ</t>
  </si>
  <si>
    <t>ГКП на ПХВ "ГОРОДСКАЯ ПОЛИКЛИHИКА №10" УЗ ГОРОДА АЛМАТЫ</t>
  </si>
  <si>
    <t>ГКП на ПХВ "ГОРОДСКАЯ ПОЛИКЛИHИКА №12" УЗ ГОРОДА АЛМАТЫ</t>
  </si>
  <si>
    <t>ГКП на ПХВ "ГОРОДСКАЯ ПОЛИКЛИHИКА №14" УЗ ГОРОДА АЛМАТЫ</t>
  </si>
  <si>
    <t>ГКП на ПХВ "ГОРОДСКАЯ ПОЛИКЛИНИКА № 18" УЗ ГОРОДА АЛМАТЫ</t>
  </si>
  <si>
    <t>ГКП на ПХВ "ГОРОДСКАЯ ПОЛИКЛИНИКА №27" УЗ ГОРОДА АЛМАТЫ</t>
  </si>
  <si>
    <t>ГКП на ПХВ "ГОРОДСКАЯ ПОЛИКЛИНИКА №28" УЗ ГОРОДА АЛМАТЫ</t>
  </si>
  <si>
    <t>ГКП на ПХВ "ГОРОДСКАЯ ПОЛИКЛИНИКА №29" УЗ ГОРОДА АЛМАТЫ</t>
  </si>
  <si>
    <t>ГКП на ПХВ "ГОРОДСКАЯ ПОЛИКЛИНИКА №30" УЗ Г.АЛМАТЫ</t>
  </si>
  <si>
    <t>ГКП на ПХВ "ГОРОДСКАЯ ПОЛИКЛИHИКА №33" УЗ ГОРОДА АЛМАТЫ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</si>
</sst>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0.000"/>
    <numFmt numFmtId="166" formatCode="0.0000"/>
    <numFmt numFmtId="167" formatCode="#,##0.0"/>
    <numFmt numFmtId="168" formatCode="_-* #,##0.00_-;\-* #,##0.00_-;_-* &quot;-&quot;??_-;_-@_-"/>
  </numFmts>
  <fonts count="3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7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4" fillId="0" borderId="0"/>
    <xf numFmtId="0" fontId="14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43" fontId="28" fillId="0" borderId="0" applyFont="0" applyFill="0" applyBorder="0" applyAlignment="0" applyProtection="0"/>
    <xf numFmtId="0" fontId="18" fillId="0" borderId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48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 applyBorder="1"/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 applyProtection="1">
      <alignment horizontal="center" vertical="center" wrapText="1" readingOrder="1"/>
    </xf>
    <xf numFmtId="3" fontId="26" fillId="0" borderId="14" xfId="0" applyNumberFormat="1" applyFont="1" applyFill="1" applyBorder="1" applyAlignment="1" applyProtection="1">
      <alignment horizontal="center" vertical="center" wrapText="1" readingOrder="1"/>
    </xf>
    <xf numFmtId="3" fontId="26" fillId="0" borderId="4" xfId="0" applyNumberFormat="1" applyFont="1" applyFill="1" applyBorder="1" applyAlignment="1" applyProtection="1">
      <alignment horizontal="center" vertical="center" wrapText="1" readingOrder="1"/>
    </xf>
    <xf numFmtId="3" fontId="26" fillId="0" borderId="18" xfId="0" applyNumberFormat="1" applyFont="1" applyFill="1" applyBorder="1" applyAlignment="1" applyProtection="1">
      <alignment horizontal="center" vertical="center" wrapText="1" readingOrder="1"/>
    </xf>
    <xf numFmtId="3" fontId="26" fillId="0" borderId="17" xfId="0" applyNumberFormat="1" applyFont="1" applyFill="1" applyBorder="1" applyAlignment="1" applyProtection="1">
      <alignment horizontal="center" vertical="center" wrapText="1" readingOrder="1"/>
    </xf>
    <xf numFmtId="3" fontId="23" fillId="0" borderId="14" xfId="0" applyNumberFormat="1" applyFont="1" applyFill="1" applyBorder="1" applyAlignment="1" applyProtection="1">
      <alignment horizontal="center" vertical="center" wrapText="1" readingOrder="1"/>
    </xf>
    <xf numFmtId="3" fontId="26" fillId="0" borderId="0" xfId="0" applyNumberFormat="1" applyFont="1" applyFill="1" applyBorder="1" applyAlignment="1" applyProtection="1">
      <alignment horizontal="center" vertical="center" wrapText="1" readingOrder="1"/>
    </xf>
    <xf numFmtId="3" fontId="26" fillId="0" borderId="19" xfId="0" applyNumberFormat="1" applyFont="1" applyFill="1" applyBorder="1" applyAlignment="1" applyProtection="1">
      <alignment horizontal="center" vertical="center" wrapText="1" readingOrder="1"/>
    </xf>
    <xf numFmtId="3" fontId="26" fillId="0" borderId="20" xfId="0" applyNumberFormat="1" applyFont="1" applyFill="1" applyBorder="1" applyAlignment="1" applyProtection="1">
      <alignment horizontal="center" vertical="center" wrapText="1" readingOrder="1"/>
    </xf>
    <xf numFmtId="167" fontId="26" fillId="0" borderId="14" xfId="0" applyNumberFormat="1" applyFont="1" applyFill="1" applyBorder="1" applyAlignment="1" applyProtection="1">
      <alignment horizontal="center" vertical="center" wrapText="1" readingOrder="1"/>
    </xf>
    <xf numFmtId="167" fontId="8" fillId="0" borderId="14" xfId="0" applyNumberFormat="1" applyFont="1" applyFill="1" applyBorder="1" applyAlignment="1" applyProtection="1">
      <alignment horizontal="center" vertical="center" wrapText="1" readingOrder="1"/>
    </xf>
    <xf numFmtId="3" fontId="10" fillId="0" borderId="12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3" fontId="29" fillId="0" borderId="4" xfId="0" applyNumberFormat="1" applyFont="1" applyFill="1" applyBorder="1" applyAlignment="1">
      <alignment horizontal="center" vertical="center"/>
    </xf>
    <xf numFmtId="167" fontId="27" fillId="0" borderId="4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2" fontId="29" fillId="0" borderId="4" xfId="0" applyNumberFormat="1" applyFont="1" applyFill="1" applyBorder="1" applyAlignment="1">
      <alignment horizontal="center" vertical="center"/>
    </xf>
    <xf numFmtId="1" fontId="29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7" fontId="16" fillId="0" borderId="4" xfId="32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/>
    <xf numFmtId="0" fontId="2" fillId="0" borderId="9" xfId="0" applyFont="1" applyFill="1" applyBorder="1"/>
    <xf numFmtId="0" fontId="6" fillId="0" borderId="0" xfId="0" applyFont="1" applyFill="1" applyBorder="1" applyAlignment="1">
      <alignment wrapText="1"/>
    </xf>
    <xf numFmtId="1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66" fontId="11" fillId="0" borderId="0" xfId="0" applyNumberFormat="1" applyFont="1" applyFill="1" applyBorder="1"/>
    <xf numFmtId="0" fontId="11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15" fillId="0" borderId="12" xfId="3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5" fillId="0" borderId="12" xfId="7" applyFont="1" applyFill="1" applyBorder="1" applyAlignment="1">
      <alignment horizontal="left" vertical="center" wrapText="1"/>
    </xf>
    <xf numFmtId="0" fontId="15" fillId="0" borderId="12" xfId="8" applyFont="1" applyFill="1" applyBorder="1" applyAlignment="1">
      <alignment horizontal="left" vertical="center" wrapText="1"/>
    </xf>
    <xf numFmtId="0" fontId="15" fillId="0" borderId="12" xfId="9" applyFont="1" applyFill="1" applyBorder="1" applyAlignment="1">
      <alignment horizontal="left" vertical="center" wrapText="1"/>
    </xf>
    <xf numFmtId="0" fontId="15" fillId="0" borderId="12" xfId="10" applyFont="1" applyFill="1" applyBorder="1" applyAlignment="1">
      <alignment horizontal="left" vertical="center" wrapText="1"/>
    </xf>
    <xf numFmtId="0" fontId="15" fillId="0" borderId="12" xfId="11" applyFont="1" applyFill="1" applyBorder="1" applyAlignment="1">
      <alignment horizontal="left" vertical="center" wrapText="1"/>
    </xf>
    <xf numFmtId="0" fontId="15" fillId="0" borderId="12" xfId="12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5" xfId="13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5" fillId="0" borderId="12" xfId="14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left" vertical="center" wrapText="1"/>
    </xf>
    <xf numFmtId="167" fontId="16" fillId="0" borderId="4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12" fontId="8" fillId="0" borderId="4" xfId="0" applyNumberFormat="1" applyFont="1" applyFill="1" applyBorder="1" applyAlignment="1">
      <alignment horizontal="center" vertical="center"/>
    </xf>
    <xf numFmtId="167" fontId="16" fillId="0" borderId="4" xfId="318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167" fontId="16" fillId="0" borderId="4" xfId="319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3" fontId="15" fillId="0" borderId="4" xfId="0" applyNumberFormat="1" applyFont="1" applyFill="1" applyBorder="1" applyAlignment="1">
      <alignment horizontal="center" vertical="center"/>
    </xf>
    <xf numFmtId="167" fontId="8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3" fontId="25" fillId="0" borderId="14" xfId="0" applyNumberFormat="1" applyFont="1" applyFill="1" applyBorder="1" applyAlignment="1" applyProtection="1">
      <alignment horizontal="center" vertical="center" wrapText="1" readingOrder="1"/>
    </xf>
    <xf numFmtId="4" fontId="26" fillId="0" borderId="4" xfId="0" applyNumberFormat="1" applyFont="1" applyFill="1" applyBorder="1" applyAlignment="1" applyProtection="1">
      <alignment horizontal="center" vertical="center" wrapText="1" readingOrder="1"/>
    </xf>
    <xf numFmtId="3" fontId="26" fillId="0" borderId="4" xfId="0" applyNumberFormat="1" applyFont="1" applyFill="1" applyBorder="1" applyAlignment="1" applyProtection="1">
      <alignment horizontal="center" vertical="center" wrapText="1"/>
    </xf>
    <xf numFmtId="1" fontId="11" fillId="0" borderId="4" xfId="0" applyNumberFormat="1" applyFont="1" applyFill="1" applyBorder="1" applyAlignment="1" applyProtection="1">
      <alignment horizontal="center" vertical="center"/>
    </xf>
    <xf numFmtId="4" fontId="26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167" fontId="11" fillId="0" borderId="4" xfId="0" applyNumberFormat="1" applyFont="1" applyFill="1" applyBorder="1" applyAlignment="1" applyProtection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7" fontId="16" fillId="0" borderId="4" xfId="321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164" fontId="27" fillId="0" borderId="2" xfId="0" applyNumberFormat="1" applyFont="1" applyFill="1" applyBorder="1" applyAlignment="1">
      <alignment horizontal="center" vertical="center"/>
    </xf>
    <xf numFmtId="0" fontId="10" fillId="0" borderId="4" xfId="30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3" xfId="0" applyFill="1" applyBorder="1"/>
    <xf numFmtId="0" fontId="0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7" fillId="0" borderId="14" xfId="317" applyNumberFormat="1" applyFont="1" applyFill="1" applyBorder="1" applyAlignment="1" applyProtection="1">
      <alignment horizontal="left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16" fillId="0" borderId="4" xfId="0" applyFont="1" applyFill="1" applyBorder="1" applyAlignment="1">
      <alignment horizontal="center" vertical="center"/>
    </xf>
    <xf numFmtId="167" fontId="16" fillId="0" borderId="4" xfId="0" applyNumberFormat="1" applyFont="1" applyFill="1" applyBorder="1" applyAlignment="1">
      <alignment horizontal="center" vertical="center"/>
    </xf>
  </cellXfs>
  <cellStyles count="367">
    <cellStyle name="Excel Built-in Normal" xfId="13"/>
    <cellStyle name="Обычный" xfId="0" builtinId="0"/>
    <cellStyle name="Обычный 10" xfId="22"/>
    <cellStyle name="Обычный 100" xfId="110"/>
    <cellStyle name="Обычный 100 2" xfId="219"/>
    <cellStyle name="Обычный 101" xfId="111"/>
    <cellStyle name="Обычный 101 2" xfId="220"/>
    <cellStyle name="Обычный 102" xfId="112"/>
    <cellStyle name="Обычный 102 2" xfId="221"/>
    <cellStyle name="Обычный 103" xfId="113"/>
    <cellStyle name="Обычный 103 2" xfId="222"/>
    <cellStyle name="Обычный 104" xfId="114"/>
    <cellStyle name="Обычный 104 2" xfId="223"/>
    <cellStyle name="Обычный 105" xfId="115"/>
    <cellStyle name="Обычный 105 2" xfId="224"/>
    <cellStyle name="Обычный 106" xfId="116"/>
    <cellStyle name="Обычный 106 2" xfId="225"/>
    <cellStyle name="Обычный 107" xfId="117"/>
    <cellStyle name="Обычный 108" xfId="118"/>
    <cellStyle name="Обычный 108 2" xfId="226"/>
    <cellStyle name="Обычный 109" xfId="119"/>
    <cellStyle name="Обычный 11" xfId="30"/>
    <cellStyle name="Обычный 110" xfId="120"/>
    <cellStyle name="Обычный 111" xfId="121"/>
    <cellStyle name="Обычный 112" xfId="122"/>
    <cellStyle name="Обычный 113" xfId="123"/>
    <cellStyle name="Обычный 114" xfId="170"/>
    <cellStyle name="Обычный 114 2" xfId="252"/>
    <cellStyle name="Обычный 115" xfId="124"/>
    <cellStyle name="Обычный 116" xfId="125"/>
    <cellStyle name="Обычный 117" xfId="126"/>
    <cellStyle name="Обычный 118" xfId="127"/>
    <cellStyle name="Обычный 119" xfId="128"/>
    <cellStyle name="Обычный 12" xfId="31"/>
    <cellStyle name="Обычный 120" xfId="129"/>
    <cellStyle name="Обычный 121" xfId="130"/>
    <cellStyle name="Обычный 122" xfId="131"/>
    <cellStyle name="Обычный 123" xfId="132"/>
    <cellStyle name="Обычный 124" xfId="133"/>
    <cellStyle name="Обычный 125" xfId="134"/>
    <cellStyle name="Обычный 125 2" xfId="229"/>
    <cellStyle name="Обычный 126" xfId="135"/>
    <cellStyle name="Обычный 126 2" xfId="230"/>
    <cellStyle name="Обычный 127" xfId="136"/>
    <cellStyle name="Обычный 127 2" xfId="231"/>
    <cellStyle name="Обычный 128" xfId="137"/>
    <cellStyle name="Обычный 128 2" xfId="232"/>
    <cellStyle name="Обычный 129" xfId="138"/>
    <cellStyle name="Обычный 129 2" xfId="233"/>
    <cellStyle name="Обычный 13" xfId="32"/>
    <cellStyle name="Обычный 130" xfId="139"/>
    <cellStyle name="Обычный 130 2" xfId="234"/>
    <cellStyle name="Обычный 131" xfId="140"/>
    <cellStyle name="Обычный 131 2" xfId="235"/>
    <cellStyle name="Обычный 132" xfId="141"/>
    <cellStyle name="Обычный 132 2" xfId="236"/>
    <cellStyle name="Обычный 133" xfId="142"/>
    <cellStyle name="Обычный 133 2" xfId="237"/>
    <cellStyle name="Обычный 134" xfId="143"/>
    <cellStyle name="Обычный 134 2" xfId="238"/>
    <cellStyle name="Обычный 135" xfId="144"/>
    <cellStyle name="Обычный 135 2" xfId="239"/>
    <cellStyle name="Обычный 136" xfId="145"/>
    <cellStyle name="Обычный 136 2" xfId="240"/>
    <cellStyle name="Обычный 137" xfId="146"/>
    <cellStyle name="Обычный 137 2" xfId="241"/>
    <cellStyle name="Обычный 138" xfId="147"/>
    <cellStyle name="Обычный 138 2" xfId="242"/>
    <cellStyle name="Обычный 139" xfId="148"/>
    <cellStyle name="Обычный 139 2" xfId="243"/>
    <cellStyle name="Обычный 14" xfId="33"/>
    <cellStyle name="Обычный 140" xfId="149"/>
    <cellStyle name="Обычный 140 2" xfId="244"/>
    <cellStyle name="Обычный 141" xfId="150"/>
    <cellStyle name="Обычный 141 2" xfId="245"/>
    <cellStyle name="Обычный 142" xfId="151"/>
    <cellStyle name="Обычный 142 2" xfId="246"/>
    <cellStyle name="Обычный 143" xfId="152"/>
    <cellStyle name="Обычный 143 2" xfId="247"/>
    <cellStyle name="Обычный 144" xfId="153"/>
    <cellStyle name="Обычный 144 2" xfId="248"/>
    <cellStyle name="Обычный 145" xfId="154"/>
    <cellStyle name="Обычный 145 2" xfId="249"/>
    <cellStyle name="Обычный 146" xfId="155"/>
    <cellStyle name="Обычный 146 2" xfId="250"/>
    <cellStyle name="Обычный 147" xfId="156"/>
    <cellStyle name="Обычный 148" xfId="157"/>
    <cellStyle name="Обычный 149" xfId="158"/>
    <cellStyle name="Обычный 15" xfId="34"/>
    <cellStyle name="Обычный 150" xfId="159"/>
    <cellStyle name="Обычный 151" xfId="160"/>
    <cellStyle name="Обычный 152" xfId="171"/>
    <cellStyle name="Обычный 152 2" xfId="253"/>
    <cellStyle name="Обычный 153" xfId="161"/>
    <cellStyle name="Обычный 154" xfId="162"/>
    <cellStyle name="Обычный 155" xfId="163"/>
    <cellStyle name="Обычный 156" xfId="164"/>
    <cellStyle name="Обычный 157" xfId="165"/>
    <cellStyle name="Обычный 158" xfId="300"/>
    <cellStyle name="Обычный 159" xfId="172"/>
    <cellStyle name="Обычный 159 2" xfId="254"/>
    <cellStyle name="Обычный 16" xfId="35"/>
    <cellStyle name="Обычный 160" xfId="301"/>
    <cellStyle name="Обычный 162" xfId="166"/>
    <cellStyle name="Обычный 163" xfId="167"/>
    <cellStyle name="Обычный 164" xfId="168"/>
    <cellStyle name="Обычный 165" xfId="169"/>
    <cellStyle name="Обычный 167" xfId="173"/>
    <cellStyle name="Обычный 167 2" xfId="255"/>
    <cellStyle name="Обычный 168" xfId="174"/>
    <cellStyle name="Обычный 168 2" xfId="256"/>
    <cellStyle name="Обычный 169" xfId="175"/>
    <cellStyle name="Обычный 169 2" xfId="257"/>
    <cellStyle name="Обычный 17" xfId="36"/>
    <cellStyle name="Обычный 171" xfId="176"/>
    <cellStyle name="Обычный 171 2" xfId="258"/>
    <cellStyle name="Обычный 172" xfId="177"/>
    <cellStyle name="Обычный 172 2" xfId="259"/>
    <cellStyle name="Обычный 173" xfId="178"/>
    <cellStyle name="Обычный 173 2" xfId="260"/>
    <cellStyle name="Обычный 174" xfId="179"/>
    <cellStyle name="Обычный 174 2" xfId="261"/>
    <cellStyle name="Обычный 175" xfId="180"/>
    <cellStyle name="Обычный 175 2" xfId="262"/>
    <cellStyle name="Обычный 176" xfId="181"/>
    <cellStyle name="Обычный 176 2" xfId="263"/>
    <cellStyle name="Обычный 177" xfId="182"/>
    <cellStyle name="Обычный 177 2" xfId="264"/>
    <cellStyle name="Обычный 178" xfId="183"/>
    <cellStyle name="Обычный 178 2" xfId="265"/>
    <cellStyle name="Обычный 179" xfId="184"/>
    <cellStyle name="Обычный 179 2" xfId="266"/>
    <cellStyle name="Обычный 18" xfId="37"/>
    <cellStyle name="Обычный 180" xfId="185"/>
    <cellStyle name="Обычный 180 2" xfId="267"/>
    <cellStyle name="Обычный 181" xfId="186"/>
    <cellStyle name="Обычный 181 2" xfId="268"/>
    <cellStyle name="Обычный 182" xfId="187"/>
    <cellStyle name="Обычный 182 2" xfId="269"/>
    <cellStyle name="Обычный 183" xfId="188"/>
    <cellStyle name="Обычный 183 2" xfId="270"/>
    <cellStyle name="Обычный 184" xfId="189"/>
    <cellStyle name="Обычный 184 2" xfId="271"/>
    <cellStyle name="Обычный 185" xfId="190"/>
    <cellStyle name="Обычный 185 2" xfId="272"/>
    <cellStyle name="Обычный 186" xfId="14"/>
    <cellStyle name="Обычный 186 2" xfId="273"/>
    <cellStyle name="Обычный 186 2 2" xfId="360"/>
    <cellStyle name="Обычный 186 2 3" xfId="343"/>
    <cellStyle name="Обычный 186 2 4" xfId="362"/>
    <cellStyle name="Обычный 186 3" xfId="329"/>
    <cellStyle name="Обычный 186 4" xfId="353"/>
    <cellStyle name="Обычный 186 5" xfId="346"/>
    <cellStyle name="Обычный 187 2" xfId="274"/>
    <cellStyle name="Обычный 187 2 2" xfId="361"/>
    <cellStyle name="Обычный 187 2 3" xfId="332"/>
    <cellStyle name="Обычный 187 2 4" xfId="350"/>
    <cellStyle name="Обычный 19" xfId="38"/>
    <cellStyle name="Обычный 190" xfId="196"/>
    <cellStyle name="Обычный 190 2" xfId="349"/>
    <cellStyle name="Обычный 190 3" xfId="348"/>
    <cellStyle name="Обычный 190 4" xfId="333"/>
    <cellStyle name="Обычный 191" xfId="194"/>
    <cellStyle name="Обычный 192" xfId="193"/>
    <cellStyle name="Обычный 193" xfId="251"/>
    <cellStyle name="Обычный 194" xfId="228"/>
    <cellStyle name="Обычный 195" xfId="227"/>
    <cellStyle name="Обычный 196" xfId="275"/>
    <cellStyle name="Обычный 197" xfId="276"/>
    <cellStyle name="Обычный 198" xfId="277"/>
    <cellStyle name="Обычный 199" xfId="278"/>
    <cellStyle name="Обычный 2" xfId="1"/>
    <cellStyle name="Обычный 2 10" xfId="29"/>
    <cellStyle name="Обычный 2 10 10" xfId="302"/>
    <cellStyle name="Обычный 2 10 2" xfId="331"/>
    <cellStyle name="Обычный 2 10 3" xfId="351"/>
    <cellStyle name="Обычный 2 10 4" xfId="359"/>
    <cellStyle name="Обычный 2 100 10" xfId="317"/>
    <cellStyle name="Обычный 2 2" xfId="23"/>
    <cellStyle name="Обычный 2 2 2" xfId="191"/>
    <cellStyle name="Обычный 2 2 2 2" xfId="192"/>
    <cellStyle name="Обычный 2 2 2 2 2 2 2 5 2 3 3" xfId="303"/>
    <cellStyle name="Обычный 2 3 73" xfId="28"/>
    <cellStyle name="Обычный 20" xfId="39"/>
    <cellStyle name="Обычный 200" xfId="279"/>
    <cellStyle name="Обычный 201" xfId="280"/>
    <cellStyle name="Обычный 202" xfId="281"/>
    <cellStyle name="Обычный 203" xfId="282"/>
    <cellStyle name="Обычный 204" xfId="283"/>
    <cellStyle name="Обычный 205" xfId="284"/>
    <cellStyle name="Обычный 206" xfId="285"/>
    <cellStyle name="Обычный 207" xfId="286"/>
    <cellStyle name="Обычный 208" xfId="287"/>
    <cellStyle name="Обычный 209" xfId="288"/>
    <cellStyle name="Обычный 21" xfId="40"/>
    <cellStyle name="Обычный 210" xfId="289"/>
    <cellStyle name="Обычный 211" xfId="290"/>
    <cellStyle name="Обычный 212" xfId="291"/>
    <cellStyle name="Обычный 213" xfId="292"/>
    <cellStyle name="Обычный 214" xfId="293"/>
    <cellStyle name="Обычный 215" xfId="294"/>
    <cellStyle name="Обычный 216" xfId="295"/>
    <cellStyle name="Обычный 217" xfId="296"/>
    <cellStyle name="Обычный 218" xfId="297"/>
    <cellStyle name="Обычный 219" xfId="298"/>
    <cellStyle name="Обычный 22" xfId="41"/>
    <cellStyle name="Обычный 220" xfId="299"/>
    <cellStyle name="Обычный 220 2" xfId="363"/>
    <cellStyle name="Обычный 220 3" xfId="357"/>
    <cellStyle name="Обычный 220 4" xfId="344"/>
    <cellStyle name="Обычный 23" xfId="42"/>
    <cellStyle name="Обычный 24" xfId="6"/>
    <cellStyle name="Обычный 25" xfId="25"/>
    <cellStyle name="Обычный 26" xfId="26"/>
    <cellStyle name="Обычный 27" xfId="43"/>
    <cellStyle name="Обычный 28" xfId="44"/>
    <cellStyle name="Обычный 29" xfId="45"/>
    <cellStyle name="Обычный 3" xfId="15"/>
    <cellStyle name="Обычный 3 2" xfId="24"/>
    <cellStyle name="Обычный 30" xfId="46"/>
    <cellStyle name="Обычный 31" xfId="47"/>
    <cellStyle name="Обычный 32" xfId="48"/>
    <cellStyle name="Обычный 33" xfId="49"/>
    <cellStyle name="Обычный 34" xfId="50"/>
    <cellStyle name="Обычный 35" xfId="51"/>
    <cellStyle name="Обычный 36" xfId="52"/>
    <cellStyle name="Обычный 37" xfId="53"/>
    <cellStyle name="Обычный 38" xfId="54"/>
    <cellStyle name="Обычный 39" xfId="55"/>
    <cellStyle name="Обычный 4" xfId="16"/>
    <cellStyle name="Обычный 40" xfId="56"/>
    <cellStyle name="Обычный 41" xfId="57"/>
    <cellStyle name="Обычный 42" xfId="58"/>
    <cellStyle name="Обычный 43" xfId="59"/>
    <cellStyle name="Обычный 436 3 3 2 2 3 2 3" xfId="304"/>
    <cellStyle name="Обычный 436 3 3 2 4" xfId="305"/>
    <cellStyle name="Обычный 44" xfId="60"/>
    <cellStyle name="Обычный 45" xfId="61"/>
    <cellStyle name="Обычный 46" xfId="62"/>
    <cellStyle name="Обычный 47" xfId="63"/>
    <cellStyle name="Обычный 48" xfId="64"/>
    <cellStyle name="Обычный 49" xfId="65"/>
    <cellStyle name="Обычный 5" xfId="17"/>
    <cellStyle name="Обычный 50" xfId="88"/>
    <cellStyle name="Обычный 50 2" xfId="197"/>
    <cellStyle name="Обычный 51" xfId="2"/>
    <cellStyle name="Обычный 51 2" xfId="66"/>
    <cellStyle name="Обычный 51 2 2" xfId="337"/>
    <cellStyle name="Обычный 51 2 3" xfId="364"/>
    <cellStyle name="Обычный 51 2 4" xfId="366"/>
    <cellStyle name="Обычный 52" xfId="3"/>
    <cellStyle name="Обычный 52 2" xfId="67"/>
    <cellStyle name="Обычный 52 2 2" xfId="338"/>
    <cellStyle name="Обычный 52 2 3" xfId="330"/>
    <cellStyle name="Обычный 52 2 4" xfId="352"/>
    <cellStyle name="Обычный 53" xfId="4"/>
    <cellStyle name="Обычный 53 2" xfId="68"/>
    <cellStyle name="Обычный 53 2 2" xfId="339"/>
    <cellStyle name="Обычный 53 2 3" xfId="322"/>
    <cellStyle name="Обычный 53 2 4" xfId="365"/>
    <cellStyle name="Обычный 54" xfId="69"/>
    <cellStyle name="Обычный 54 2" xfId="195"/>
    <cellStyle name="Обычный 55" xfId="70"/>
    <cellStyle name="Обычный 56" xfId="71"/>
    <cellStyle name="Обычный 57" xfId="72"/>
    <cellStyle name="Обычный 58" xfId="73"/>
    <cellStyle name="Обычный 59" xfId="74"/>
    <cellStyle name="Обычный 6" xfId="18"/>
    <cellStyle name="Обычный 60" xfId="75"/>
    <cellStyle name="Обычный 61" xfId="76"/>
    <cellStyle name="Обычный 62" xfId="77"/>
    <cellStyle name="Обычный 622 2 2 3" xfId="306"/>
    <cellStyle name="Обычный 622 2 2 3 2 3" xfId="307"/>
    <cellStyle name="Обычный 622 2 2 3 2 3 3 2" xfId="308"/>
    <cellStyle name="Обычный 622 4 3 4" xfId="309"/>
    <cellStyle name="Обычный 622 4 3 4 2 2 2 2 3" xfId="5"/>
    <cellStyle name="Обычный 622 4 3 4 2 3 2" xfId="27"/>
    <cellStyle name="Обычный 622 4 3 4 2 3 2 2" xfId="310"/>
    <cellStyle name="Обычный 622 4 3 4 4 2" xfId="311"/>
    <cellStyle name="Обычный 622 4 3 4 4 2 2" xfId="312"/>
    <cellStyle name="Обычный 622 5" xfId="313"/>
    <cellStyle name="Обычный 622 5 4" xfId="314"/>
    <cellStyle name="Обычный 624 2" xfId="315"/>
    <cellStyle name="Обычный 63" xfId="7"/>
    <cellStyle name="Обычный 63 2" xfId="323"/>
    <cellStyle name="Обычный 63 3" xfId="342"/>
    <cellStyle name="Обычный 63 4" xfId="334"/>
    <cellStyle name="Обычный 64" xfId="8"/>
    <cellStyle name="Обычный 64 2" xfId="324"/>
    <cellStyle name="Обычный 64 3" xfId="356"/>
    <cellStyle name="Обычный 64 4" xfId="345"/>
    <cellStyle name="Обычный 65" xfId="9"/>
    <cellStyle name="Обычный 65 2" xfId="325"/>
    <cellStyle name="Обычный 65 3" xfId="341"/>
    <cellStyle name="Обычный 65 4" xfId="335"/>
    <cellStyle name="Обычный 66" xfId="10"/>
    <cellStyle name="Обычный 66 2" xfId="326"/>
    <cellStyle name="Обычный 66 3" xfId="355"/>
    <cellStyle name="Обычный 66 4" xfId="347"/>
    <cellStyle name="Обычный 67" xfId="11"/>
    <cellStyle name="Обычный 67 2" xfId="327"/>
    <cellStyle name="Обычный 67 3" xfId="340"/>
    <cellStyle name="Обычный 67 4" xfId="336"/>
    <cellStyle name="Обычный 68" xfId="12"/>
    <cellStyle name="Обычный 68 2" xfId="328"/>
    <cellStyle name="Обычный 68 3" xfId="354"/>
    <cellStyle name="Обычный 68 4" xfId="358"/>
    <cellStyle name="Обычный 69" xfId="78"/>
    <cellStyle name="Обычный 7" xfId="19"/>
    <cellStyle name="Обычный 70" xfId="79"/>
    <cellStyle name="Обычный 71" xfId="80"/>
    <cellStyle name="Обычный 72" xfId="81"/>
    <cellStyle name="Обычный 73" xfId="82"/>
    <cellStyle name="Обычный 74" xfId="83"/>
    <cellStyle name="Обычный 75" xfId="84"/>
    <cellStyle name="Обычный 76" xfId="85"/>
    <cellStyle name="Обычный 77" xfId="86"/>
    <cellStyle name="Обычный 78" xfId="87"/>
    <cellStyle name="Обычный 79" xfId="89"/>
    <cellStyle name="Обычный 79 2" xfId="198"/>
    <cellStyle name="Обычный 8" xfId="20"/>
    <cellStyle name="Обычный 80" xfId="90"/>
    <cellStyle name="Обычный 80 2" xfId="199"/>
    <cellStyle name="Обычный 81" xfId="91"/>
    <cellStyle name="Обычный 81 2" xfId="200"/>
    <cellStyle name="Обычный 82" xfId="92"/>
    <cellStyle name="Обычный 82 2" xfId="201"/>
    <cellStyle name="Обычный 83" xfId="93"/>
    <cellStyle name="Обычный 83 2" xfId="202"/>
    <cellStyle name="Обычный 84" xfId="94"/>
    <cellStyle name="Обычный 84 2" xfId="203"/>
    <cellStyle name="Обычный 85" xfId="95"/>
    <cellStyle name="Обычный 85 2" xfId="204"/>
    <cellStyle name="Обычный 86" xfId="96"/>
    <cellStyle name="Обычный 86 2" xfId="205"/>
    <cellStyle name="Обычный 87" xfId="97"/>
    <cellStyle name="Обычный 87 2" xfId="206"/>
    <cellStyle name="Обычный 88" xfId="98"/>
    <cellStyle name="Обычный 88 2" xfId="207"/>
    <cellStyle name="Обычный 89" xfId="99"/>
    <cellStyle name="Обычный 89 2" xfId="208"/>
    <cellStyle name="Обычный 9" xfId="21"/>
    <cellStyle name="Обычный 90" xfId="100"/>
    <cellStyle name="Обычный 90 2" xfId="209"/>
    <cellStyle name="Обычный 91" xfId="101"/>
    <cellStyle name="Обычный 91 2" xfId="210"/>
    <cellStyle name="Обычный 92" xfId="102"/>
    <cellStyle name="Обычный 92 2" xfId="211"/>
    <cellStyle name="Обычный 93" xfId="103"/>
    <cellStyle name="Обычный 93 2" xfId="212"/>
    <cellStyle name="Обычный 94" xfId="104"/>
    <cellStyle name="Обычный 94 2" xfId="213"/>
    <cellStyle name="Обычный 95" xfId="105"/>
    <cellStyle name="Обычный 95 2" xfId="214"/>
    <cellStyle name="Обычный 96" xfId="106"/>
    <cellStyle name="Обычный 96 2" xfId="215"/>
    <cellStyle name="Обычный 97" xfId="107"/>
    <cellStyle name="Обычный 97 2" xfId="216"/>
    <cellStyle name="Обычный 98" xfId="108"/>
    <cellStyle name="Обычный 98 2" xfId="217"/>
    <cellStyle name="Обычный 99" xfId="109"/>
    <cellStyle name="Обычный 99 2" xfId="218"/>
    <cellStyle name="Финансовый 12" xfId="319"/>
    <cellStyle name="Финансовый 29" xfId="320"/>
    <cellStyle name="Финансовый 4 2" xfId="316"/>
    <cellStyle name="Финансовый 41" xfId="321"/>
    <cellStyle name="Финансовый 9" xfId="3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R174"/>
  <sheetViews>
    <sheetView tabSelected="1" view="pageBreakPreview" topLeftCell="A2" zoomScale="70" zoomScaleSheetLayoutView="7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B5" sqref="B5"/>
    </sheetView>
  </sheetViews>
  <sheetFormatPr defaultRowHeight="15"/>
  <cols>
    <col min="1" max="1" width="17.42578125" style="47" customWidth="1"/>
    <col min="2" max="2" width="41.85546875" style="47" customWidth="1"/>
    <col min="3" max="4" width="10.28515625" style="47" customWidth="1"/>
    <col min="5" max="11" width="6.42578125" style="47" customWidth="1"/>
    <col min="12" max="12" width="14" style="47" customWidth="1"/>
    <col min="13" max="17" width="6.42578125" style="47" customWidth="1"/>
    <col min="18" max="18" width="14.42578125" style="47" customWidth="1"/>
    <col min="19" max="23" width="6.42578125" style="47" customWidth="1"/>
    <col min="24" max="24" width="14.28515625" style="47" customWidth="1"/>
    <col min="25" max="29" width="6.42578125" style="47" customWidth="1"/>
    <col min="30" max="30" width="14.42578125" style="47" customWidth="1"/>
    <col min="31" max="35" width="6.42578125" style="47" customWidth="1"/>
    <col min="36" max="36" width="14.28515625" style="47" customWidth="1"/>
    <col min="37" max="41" width="6.42578125" style="47" customWidth="1"/>
    <col min="42" max="42" width="14.28515625" style="47" customWidth="1"/>
    <col min="43" max="45" width="6.42578125" style="47" customWidth="1"/>
    <col min="46" max="46" width="11.140625" style="47" customWidth="1"/>
    <col min="47" max="49" width="6.42578125" style="47" customWidth="1"/>
    <col min="50" max="50" width="11.140625" style="47" customWidth="1"/>
    <col min="51" max="52" width="6.42578125" style="47" customWidth="1"/>
    <col min="53" max="53" width="11.85546875" style="47" customWidth="1"/>
    <col min="54" max="54" width="14.5703125" style="47" customWidth="1"/>
    <col min="55" max="55" width="6.42578125" style="47" customWidth="1"/>
    <col min="56" max="56" width="15" style="47" customWidth="1"/>
    <col min="57" max="61" width="6.42578125" style="47" customWidth="1"/>
    <col min="62" max="62" width="7.5703125" style="47" customWidth="1"/>
    <col min="63" max="73" width="6.42578125" style="47" customWidth="1"/>
    <col min="74" max="74" width="7.5703125" style="47" customWidth="1"/>
    <col min="75" max="78" width="6.42578125" style="47" customWidth="1"/>
    <col min="79" max="79" width="7.85546875" style="47" customWidth="1"/>
    <col min="80" max="80" width="7.5703125" style="47" customWidth="1"/>
    <col min="81" max="85" width="6.42578125" style="47" customWidth="1"/>
    <col min="86" max="86" width="7.5703125" style="47" customWidth="1"/>
    <col min="87" max="90" width="6.42578125" style="47" customWidth="1"/>
    <col min="91" max="91" width="8.42578125" style="47" customWidth="1"/>
    <col min="92" max="92" width="7.5703125" style="47" customWidth="1"/>
    <col min="93" max="95" width="6.42578125" style="47" customWidth="1"/>
    <col min="96" max="96" width="17.85546875" style="47" customWidth="1"/>
    <col min="97" max="99" width="6.42578125" style="47" customWidth="1"/>
    <col min="100" max="100" width="12.85546875" style="47" customWidth="1"/>
    <col min="101" max="107" width="6.42578125" style="47" customWidth="1"/>
    <col min="108" max="108" width="9" style="47" customWidth="1"/>
    <col min="109" max="111" width="6.42578125" style="47" customWidth="1"/>
    <col min="112" max="112" width="19.28515625" style="47" customWidth="1"/>
    <col min="113" max="115" width="6.42578125" style="47" customWidth="1"/>
    <col min="116" max="116" width="8.42578125" style="47" customWidth="1"/>
    <col min="117" max="118" width="6.42578125" style="47" customWidth="1"/>
    <col min="119" max="119" width="9.7109375" style="47" customWidth="1"/>
    <col min="120" max="120" width="8.140625" style="46" customWidth="1"/>
    <col min="121" max="121" width="10.140625" style="46" customWidth="1"/>
    <col min="122" max="170" width="9.140625" style="46"/>
    <col min="171" max="270" width="9.140625" style="47"/>
    <col min="271" max="271" width="17.42578125" style="47" customWidth="1"/>
    <col min="272" max="272" width="26.85546875" style="47" customWidth="1"/>
    <col min="273" max="274" width="10.28515625" style="47" customWidth="1"/>
    <col min="275" max="281" width="6.42578125" style="47" customWidth="1"/>
    <col min="282" max="282" width="14" style="47" customWidth="1"/>
    <col min="283" max="287" width="6.42578125" style="47" customWidth="1"/>
    <col min="288" max="288" width="14.42578125" style="47" customWidth="1"/>
    <col min="289" max="293" width="6.42578125" style="47" customWidth="1"/>
    <col min="294" max="294" width="14.28515625" style="47" customWidth="1"/>
    <col min="295" max="297" width="6.42578125" style="47" customWidth="1"/>
    <col min="298" max="298" width="11.140625" style="47" customWidth="1"/>
    <col min="299" max="303" width="6.42578125" style="47" customWidth="1"/>
    <col min="304" max="304" width="15.28515625" style="47" customWidth="1"/>
    <col min="305" max="309" width="6.42578125" style="47" customWidth="1"/>
    <col min="310" max="310" width="15" style="47" customWidth="1"/>
    <col min="311" max="321" width="6.42578125" style="47" customWidth="1"/>
    <col min="322" max="322" width="11.7109375" style="47" customWidth="1"/>
    <col min="323" max="345" width="6.42578125" style="47" customWidth="1"/>
    <col min="346" max="346" width="6.7109375" style="47" customWidth="1"/>
    <col min="347" max="351" width="6.42578125" style="47" customWidth="1"/>
    <col min="352" max="352" width="7.5703125" style="47" customWidth="1"/>
    <col min="353" max="355" width="6.42578125" style="47" customWidth="1"/>
    <col min="356" max="356" width="12.85546875" style="47" customWidth="1"/>
    <col min="357" max="363" width="6.42578125" style="47" customWidth="1"/>
    <col min="364" max="364" width="9" style="47" customWidth="1"/>
    <col min="365" max="367" width="6.42578125" style="47" customWidth="1"/>
    <col min="368" max="368" width="19.28515625" style="47" customWidth="1"/>
    <col min="369" max="371" width="6.42578125" style="47" customWidth="1"/>
    <col min="372" max="372" width="8.42578125" style="47" customWidth="1"/>
    <col min="373" max="377" width="6.42578125" style="47" customWidth="1"/>
    <col min="378" max="526" width="9.140625" style="47"/>
    <col min="527" max="527" width="17.42578125" style="47" customWidth="1"/>
    <col min="528" max="528" width="26.85546875" style="47" customWidth="1"/>
    <col min="529" max="530" width="10.28515625" style="47" customWidth="1"/>
    <col min="531" max="537" width="6.42578125" style="47" customWidth="1"/>
    <col min="538" max="538" width="14" style="47" customWidth="1"/>
    <col min="539" max="543" width="6.42578125" style="47" customWidth="1"/>
    <col min="544" max="544" width="14.42578125" style="47" customWidth="1"/>
    <col min="545" max="549" width="6.42578125" style="47" customWidth="1"/>
    <col min="550" max="550" width="14.28515625" style="47" customWidth="1"/>
    <col min="551" max="553" width="6.42578125" style="47" customWidth="1"/>
    <col min="554" max="554" width="11.140625" style="47" customWidth="1"/>
    <col min="555" max="559" width="6.42578125" style="47" customWidth="1"/>
    <col min="560" max="560" width="15.28515625" style="47" customWidth="1"/>
    <col min="561" max="565" width="6.42578125" style="47" customWidth="1"/>
    <col min="566" max="566" width="15" style="47" customWidth="1"/>
    <col min="567" max="577" width="6.42578125" style="47" customWidth="1"/>
    <col min="578" max="578" width="11.7109375" style="47" customWidth="1"/>
    <col min="579" max="601" width="6.42578125" style="47" customWidth="1"/>
    <col min="602" max="602" width="6.7109375" style="47" customWidth="1"/>
    <col min="603" max="607" width="6.42578125" style="47" customWidth="1"/>
    <col min="608" max="608" width="7.5703125" style="47" customWidth="1"/>
    <col min="609" max="611" width="6.42578125" style="47" customWidth="1"/>
    <col min="612" max="612" width="12.85546875" style="47" customWidth="1"/>
    <col min="613" max="619" width="6.42578125" style="47" customWidth="1"/>
    <col min="620" max="620" width="9" style="47" customWidth="1"/>
    <col min="621" max="623" width="6.42578125" style="47" customWidth="1"/>
    <col min="624" max="624" width="19.28515625" style="47" customWidth="1"/>
    <col min="625" max="627" width="6.42578125" style="47" customWidth="1"/>
    <col min="628" max="628" width="8.42578125" style="47" customWidth="1"/>
    <col min="629" max="633" width="6.42578125" style="47" customWidth="1"/>
    <col min="634" max="782" width="9.140625" style="47"/>
    <col min="783" max="783" width="17.42578125" style="47" customWidth="1"/>
    <col min="784" max="784" width="26.85546875" style="47" customWidth="1"/>
    <col min="785" max="786" width="10.28515625" style="47" customWidth="1"/>
    <col min="787" max="793" width="6.42578125" style="47" customWidth="1"/>
    <col min="794" max="794" width="14" style="47" customWidth="1"/>
    <col min="795" max="799" width="6.42578125" style="47" customWidth="1"/>
    <col min="800" max="800" width="14.42578125" style="47" customWidth="1"/>
    <col min="801" max="805" width="6.42578125" style="47" customWidth="1"/>
    <col min="806" max="806" width="14.28515625" style="47" customWidth="1"/>
    <col min="807" max="809" width="6.42578125" style="47" customWidth="1"/>
    <col min="810" max="810" width="11.140625" style="47" customWidth="1"/>
    <col min="811" max="815" width="6.42578125" style="47" customWidth="1"/>
    <col min="816" max="816" width="15.28515625" style="47" customWidth="1"/>
    <col min="817" max="821" width="6.42578125" style="47" customWidth="1"/>
    <col min="822" max="822" width="15" style="47" customWidth="1"/>
    <col min="823" max="833" width="6.42578125" style="47" customWidth="1"/>
    <col min="834" max="834" width="11.7109375" style="47" customWidth="1"/>
    <col min="835" max="857" width="6.42578125" style="47" customWidth="1"/>
    <col min="858" max="858" width="6.7109375" style="47" customWidth="1"/>
    <col min="859" max="863" width="6.42578125" style="47" customWidth="1"/>
    <col min="864" max="864" width="7.5703125" style="47" customWidth="1"/>
    <col min="865" max="867" width="6.42578125" style="47" customWidth="1"/>
    <col min="868" max="868" width="12.85546875" style="47" customWidth="1"/>
    <col min="869" max="875" width="6.42578125" style="47" customWidth="1"/>
    <col min="876" max="876" width="9" style="47" customWidth="1"/>
    <col min="877" max="879" width="6.42578125" style="47" customWidth="1"/>
    <col min="880" max="880" width="19.28515625" style="47" customWidth="1"/>
    <col min="881" max="883" width="6.42578125" style="47" customWidth="1"/>
    <col min="884" max="884" width="8.42578125" style="47" customWidth="1"/>
    <col min="885" max="889" width="6.42578125" style="47" customWidth="1"/>
    <col min="890" max="1038" width="9.140625" style="47"/>
    <col min="1039" max="1039" width="17.42578125" style="47" customWidth="1"/>
    <col min="1040" max="1040" width="26.85546875" style="47" customWidth="1"/>
    <col min="1041" max="1042" width="10.28515625" style="47" customWidth="1"/>
    <col min="1043" max="1049" width="6.42578125" style="47" customWidth="1"/>
    <col min="1050" max="1050" width="14" style="47" customWidth="1"/>
    <col min="1051" max="1055" width="6.42578125" style="47" customWidth="1"/>
    <col min="1056" max="1056" width="14.42578125" style="47" customWidth="1"/>
    <col min="1057" max="1061" width="6.42578125" style="47" customWidth="1"/>
    <col min="1062" max="1062" width="14.28515625" style="47" customWidth="1"/>
    <col min="1063" max="1065" width="6.42578125" style="47" customWidth="1"/>
    <col min="1066" max="1066" width="11.140625" style="47" customWidth="1"/>
    <col min="1067" max="1071" width="6.42578125" style="47" customWidth="1"/>
    <col min="1072" max="1072" width="15.28515625" style="47" customWidth="1"/>
    <col min="1073" max="1077" width="6.42578125" style="47" customWidth="1"/>
    <col min="1078" max="1078" width="15" style="47" customWidth="1"/>
    <col min="1079" max="1089" width="6.42578125" style="47" customWidth="1"/>
    <col min="1090" max="1090" width="11.7109375" style="47" customWidth="1"/>
    <col min="1091" max="1113" width="6.42578125" style="47" customWidth="1"/>
    <col min="1114" max="1114" width="6.7109375" style="47" customWidth="1"/>
    <col min="1115" max="1119" width="6.42578125" style="47" customWidth="1"/>
    <col min="1120" max="1120" width="7.5703125" style="47" customWidth="1"/>
    <col min="1121" max="1123" width="6.42578125" style="47" customWidth="1"/>
    <col min="1124" max="1124" width="12.85546875" style="47" customWidth="1"/>
    <col min="1125" max="1131" width="6.42578125" style="47" customWidth="1"/>
    <col min="1132" max="1132" width="9" style="47" customWidth="1"/>
    <col min="1133" max="1135" width="6.42578125" style="47" customWidth="1"/>
    <col min="1136" max="1136" width="19.28515625" style="47" customWidth="1"/>
    <col min="1137" max="1139" width="6.42578125" style="47" customWidth="1"/>
    <col min="1140" max="1140" width="8.42578125" style="47" customWidth="1"/>
    <col min="1141" max="1145" width="6.42578125" style="47" customWidth="1"/>
    <col min="1146" max="1294" width="9.140625" style="47"/>
    <col min="1295" max="1295" width="17.42578125" style="47" customWidth="1"/>
    <col min="1296" max="1296" width="26.85546875" style="47" customWidth="1"/>
    <col min="1297" max="1298" width="10.28515625" style="47" customWidth="1"/>
    <col min="1299" max="1305" width="6.42578125" style="47" customWidth="1"/>
    <col min="1306" max="1306" width="14" style="47" customWidth="1"/>
    <col min="1307" max="1311" width="6.42578125" style="47" customWidth="1"/>
    <col min="1312" max="1312" width="14.42578125" style="47" customWidth="1"/>
    <col min="1313" max="1317" width="6.42578125" style="47" customWidth="1"/>
    <col min="1318" max="1318" width="14.28515625" style="47" customWidth="1"/>
    <col min="1319" max="1321" width="6.42578125" style="47" customWidth="1"/>
    <col min="1322" max="1322" width="11.140625" style="47" customWidth="1"/>
    <col min="1323" max="1327" width="6.42578125" style="47" customWidth="1"/>
    <col min="1328" max="1328" width="15.28515625" style="47" customWidth="1"/>
    <col min="1329" max="1333" width="6.42578125" style="47" customWidth="1"/>
    <col min="1334" max="1334" width="15" style="47" customWidth="1"/>
    <col min="1335" max="1345" width="6.42578125" style="47" customWidth="1"/>
    <col min="1346" max="1346" width="11.7109375" style="47" customWidth="1"/>
    <col min="1347" max="1369" width="6.42578125" style="47" customWidth="1"/>
    <col min="1370" max="1370" width="6.7109375" style="47" customWidth="1"/>
    <col min="1371" max="1375" width="6.42578125" style="47" customWidth="1"/>
    <col min="1376" max="1376" width="7.5703125" style="47" customWidth="1"/>
    <col min="1377" max="1379" width="6.42578125" style="47" customWidth="1"/>
    <col min="1380" max="1380" width="12.85546875" style="47" customWidth="1"/>
    <col min="1381" max="1387" width="6.42578125" style="47" customWidth="1"/>
    <col min="1388" max="1388" width="9" style="47" customWidth="1"/>
    <col min="1389" max="1391" width="6.42578125" style="47" customWidth="1"/>
    <col min="1392" max="1392" width="19.28515625" style="47" customWidth="1"/>
    <col min="1393" max="1395" width="6.42578125" style="47" customWidth="1"/>
    <col min="1396" max="1396" width="8.42578125" style="47" customWidth="1"/>
    <col min="1397" max="1401" width="6.42578125" style="47" customWidth="1"/>
    <col min="1402" max="1550" width="9.140625" style="47"/>
    <col min="1551" max="1551" width="17.42578125" style="47" customWidth="1"/>
    <col min="1552" max="1552" width="26.85546875" style="47" customWidth="1"/>
    <col min="1553" max="1554" width="10.28515625" style="47" customWidth="1"/>
    <col min="1555" max="1561" width="6.42578125" style="47" customWidth="1"/>
    <col min="1562" max="1562" width="14" style="47" customWidth="1"/>
    <col min="1563" max="1567" width="6.42578125" style="47" customWidth="1"/>
    <col min="1568" max="1568" width="14.42578125" style="47" customWidth="1"/>
    <col min="1569" max="1573" width="6.42578125" style="47" customWidth="1"/>
    <col min="1574" max="1574" width="14.28515625" style="47" customWidth="1"/>
    <col min="1575" max="1577" width="6.42578125" style="47" customWidth="1"/>
    <col min="1578" max="1578" width="11.140625" style="47" customWidth="1"/>
    <col min="1579" max="1583" width="6.42578125" style="47" customWidth="1"/>
    <col min="1584" max="1584" width="15.28515625" style="47" customWidth="1"/>
    <col min="1585" max="1589" width="6.42578125" style="47" customWidth="1"/>
    <col min="1590" max="1590" width="15" style="47" customWidth="1"/>
    <col min="1591" max="1601" width="6.42578125" style="47" customWidth="1"/>
    <col min="1602" max="1602" width="11.7109375" style="47" customWidth="1"/>
    <col min="1603" max="1625" width="6.42578125" style="47" customWidth="1"/>
    <col min="1626" max="1626" width="6.7109375" style="47" customWidth="1"/>
    <col min="1627" max="1631" width="6.42578125" style="47" customWidth="1"/>
    <col min="1632" max="1632" width="7.5703125" style="47" customWidth="1"/>
    <col min="1633" max="1635" width="6.42578125" style="47" customWidth="1"/>
    <col min="1636" max="1636" width="12.85546875" style="47" customWidth="1"/>
    <col min="1637" max="1643" width="6.42578125" style="47" customWidth="1"/>
    <col min="1644" max="1644" width="9" style="47" customWidth="1"/>
    <col min="1645" max="1647" width="6.42578125" style="47" customWidth="1"/>
    <col min="1648" max="1648" width="19.28515625" style="47" customWidth="1"/>
    <col min="1649" max="1651" width="6.42578125" style="47" customWidth="1"/>
    <col min="1652" max="1652" width="8.42578125" style="47" customWidth="1"/>
    <col min="1653" max="1657" width="6.42578125" style="47" customWidth="1"/>
    <col min="1658" max="1806" width="9.140625" style="47"/>
    <col min="1807" max="1807" width="17.42578125" style="47" customWidth="1"/>
    <col min="1808" max="1808" width="26.85546875" style="47" customWidth="1"/>
    <col min="1809" max="1810" width="10.28515625" style="47" customWidth="1"/>
    <col min="1811" max="1817" width="6.42578125" style="47" customWidth="1"/>
    <col min="1818" max="1818" width="14" style="47" customWidth="1"/>
    <col min="1819" max="1823" width="6.42578125" style="47" customWidth="1"/>
    <col min="1824" max="1824" width="14.42578125" style="47" customWidth="1"/>
    <col min="1825" max="1829" width="6.42578125" style="47" customWidth="1"/>
    <col min="1830" max="1830" width="14.28515625" style="47" customWidth="1"/>
    <col min="1831" max="1833" width="6.42578125" style="47" customWidth="1"/>
    <col min="1834" max="1834" width="11.140625" style="47" customWidth="1"/>
    <col min="1835" max="1839" width="6.42578125" style="47" customWidth="1"/>
    <col min="1840" max="1840" width="15.28515625" style="47" customWidth="1"/>
    <col min="1841" max="1845" width="6.42578125" style="47" customWidth="1"/>
    <col min="1846" max="1846" width="15" style="47" customWidth="1"/>
    <col min="1847" max="1857" width="6.42578125" style="47" customWidth="1"/>
    <col min="1858" max="1858" width="11.7109375" style="47" customWidth="1"/>
    <col min="1859" max="1881" width="6.42578125" style="47" customWidth="1"/>
    <col min="1882" max="1882" width="6.7109375" style="47" customWidth="1"/>
    <col min="1883" max="1887" width="6.42578125" style="47" customWidth="1"/>
    <col min="1888" max="1888" width="7.5703125" style="47" customWidth="1"/>
    <col min="1889" max="1891" width="6.42578125" style="47" customWidth="1"/>
    <col min="1892" max="1892" width="12.85546875" style="47" customWidth="1"/>
    <col min="1893" max="1899" width="6.42578125" style="47" customWidth="1"/>
    <col min="1900" max="1900" width="9" style="47" customWidth="1"/>
    <col min="1901" max="1903" width="6.42578125" style="47" customWidth="1"/>
    <col min="1904" max="1904" width="19.28515625" style="47" customWidth="1"/>
    <col min="1905" max="1907" width="6.42578125" style="47" customWidth="1"/>
    <col min="1908" max="1908" width="8.42578125" style="47" customWidth="1"/>
    <col min="1909" max="1913" width="6.42578125" style="47" customWidth="1"/>
    <col min="1914" max="2062" width="9.140625" style="47"/>
    <col min="2063" max="2063" width="17.42578125" style="47" customWidth="1"/>
    <col min="2064" max="2064" width="26.85546875" style="47" customWidth="1"/>
    <col min="2065" max="2066" width="10.28515625" style="47" customWidth="1"/>
    <col min="2067" max="2073" width="6.42578125" style="47" customWidth="1"/>
    <col min="2074" max="2074" width="14" style="47" customWidth="1"/>
    <col min="2075" max="2079" width="6.42578125" style="47" customWidth="1"/>
    <col min="2080" max="2080" width="14.42578125" style="47" customWidth="1"/>
    <col min="2081" max="2085" width="6.42578125" style="47" customWidth="1"/>
    <col min="2086" max="2086" width="14.28515625" style="47" customWidth="1"/>
    <col min="2087" max="2089" width="6.42578125" style="47" customWidth="1"/>
    <col min="2090" max="2090" width="11.140625" style="47" customWidth="1"/>
    <col min="2091" max="2095" width="6.42578125" style="47" customWidth="1"/>
    <col min="2096" max="2096" width="15.28515625" style="47" customWidth="1"/>
    <col min="2097" max="2101" width="6.42578125" style="47" customWidth="1"/>
    <col min="2102" max="2102" width="15" style="47" customWidth="1"/>
    <col min="2103" max="2113" width="6.42578125" style="47" customWidth="1"/>
    <col min="2114" max="2114" width="11.7109375" style="47" customWidth="1"/>
    <col min="2115" max="2137" width="6.42578125" style="47" customWidth="1"/>
    <col min="2138" max="2138" width="6.7109375" style="47" customWidth="1"/>
    <col min="2139" max="2143" width="6.42578125" style="47" customWidth="1"/>
    <col min="2144" max="2144" width="7.5703125" style="47" customWidth="1"/>
    <col min="2145" max="2147" width="6.42578125" style="47" customWidth="1"/>
    <col min="2148" max="2148" width="12.85546875" style="47" customWidth="1"/>
    <col min="2149" max="2155" width="6.42578125" style="47" customWidth="1"/>
    <col min="2156" max="2156" width="9" style="47" customWidth="1"/>
    <col min="2157" max="2159" width="6.42578125" style="47" customWidth="1"/>
    <col min="2160" max="2160" width="19.28515625" style="47" customWidth="1"/>
    <col min="2161" max="2163" width="6.42578125" style="47" customWidth="1"/>
    <col min="2164" max="2164" width="8.42578125" style="47" customWidth="1"/>
    <col min="2165" max="2169" width="6.42578125" style="47" customWidth="1"/>
    <col min="2170" max="2318" width="9.140625" style="47"/>
    <col min="2319" max="2319" width="17.42578125" style="47" customWidth="1"/>
    <col min="2320" max="2320" width="26.85546875" style="47" customWidth="1"/>
    <col min="2321" max="2322" width="10.28515625" style="47" customWidth="1"/>
    <col min="2323" max="2329" width="6.42578125" style="47" customWidth="1"/>
    <col min="2330" max="2330" width="14" style="47" customWidth="1"/>
    <col min="2331" max="2335" width="6.42578125" style="47" customWidth="1"/>
    <col min="2336" max="2336" width="14.42578125" style="47" customWidth="1"/>
    <col min="2337" max="2341" width="6.42578125" style="47" customWidth="1"/>
    <col min="2342" max="2342" width="14.28515625" style="47" customWidth="1"/>
    <col min="2343" max="2345" width="6.42578125" style="47" customWidth="1"/>
    <col min="2346" max="2346" width="11.140625" style="47" customWidth="1"/>
    <col min="2347" max="2351" width="6.42578125" style="47" customWidth="1"/>
    <col min="2352" max="2352" width="15.28515625" style="47" customWidth="1"/>
    <col min="2353" max="2357" width="6.42578125" style="47" customWidth="1"/>
    <col min="2358" max="2358" width="15" style="47" customWidth="1"/>
    <col min="2359" max="2369" width="6.42578125" style="47" customWidth="1"/>
    <col min="2370" max="2370" width="11.7109375" style="47" customWidth="1"/>
    <col min="2371" max="2393" width="6.42578125" style="47" customWidth="1"/>
    <col min="2394" max="2394" width="6.7109375" style="47" customWidth="1"/>
    <col min="2395" max="2399" width="6.42578125" style="47" customWidth="1"/>
    <col min="2400" max="2400" width="7.5703125" style="47" customWidth="1"/>
    <col min="2401" max="2403" width="6.42578125" style="47" customWidth="1"/>
    <col min="2404" max="2404" width="12.85546875" style="47" customWidth="1"/>
    <col min="2405" max="2411" width="6.42578125" style="47" customWidth="1"/>
    <col min="2412" max="2412" width="9" style="47" customWidth="1"/>
    <col min="2413" max="2415" width="6.42578125" style="47" customWidth="1"/>
    <col min="2416" max="2416" width="19.28515625" style="47" customWidth="1"/>
    <col min="2417" max="2419" width="6.42578125" style="47" customWidth="1"/>
    <col min="2420" max="2420" width="8.42578125" style="47" customWidth="1"/>
    <col min="2421" max="2425" width="6.42578125" style="47" customWidth="1"/>
    <col min="2426" max="2574" width="9.140625" style="47"/>
    <col min="2575" max="2575" width="17.42578125" style="47" customWidth="1"/>
    <col min="2576" max="2576" width="26.85546875" style="47" customWidth="1"/>
    <col min="2577" max="2578" width="10.28515625" style="47" customWidth="1"/>
    <col min="2579" max="2585" width="6.42578125" style="47" customWidth="1"/>
    <col min="2586" max="2586" width="14" style="47" customWidth="1"/>
    <col min="2587" max="2591" width="6.42578125" style="47" customWidth="1"/>
    <col min="2592" max="2592" width="14.42578125" style="47" customWidth="1"/>
    <col min="2593" max="2597" width="6.42578125" style="47" customWidth="1"/>
    <col min="2598" max="2598" width="14.28515625" style="47" customWidth="1"/>
    <col min="2599" max="2601" width="6.42578125" style="47" customWidth="1"/>
    <col min="2602" max="2602" width="11.140625" style="47" customWidth="1"/>
    <col min="2603" max="2607" width="6.42578125" style="47" customWidth="1"/>
    <col min="2608" max="2608" width="15.28515625" style="47" customWidth="1"/>
    <col min="2609" max="2613" width="6.42578125" style="47" customWidth="1"/>
    <col min="2614" max="2614" width="15" style="47" customWidth="1"/>
    <col min="2615" max="2625" width="6.42578125" style="47" customWidth="1"/>
    <col min="2626" max="2626" width="11.7109375" style="47" customWidth="1"/>
    <col min="2627" max="2649" width="6.42578125" style="47" customWidth="1"/>
    <col min="2650" max="2650" width="6.7109375" style="47" customWidth="1"/>
    <col min="2651" max="2655" width="6.42578125" style="47" customWidth="1"/>
    <col min="2656" max="2656" width="7.5703125" style="47" customWidth="1"/>
    <col min="2657" max="2659" width="6.42578125" style="47" customWidth="1"/>
    <col min="2660" max="2660" width="12.85546875" style="47" customWidth="1"/>
    <col min="2661" max="2667" width="6.42578125" style="47" customWidth="1"/>
    <col min="2668" max="2668" width="9" style="47" customWidth="1"/>
    <col min="2669" max="2671" width="6.42578125" style="47" customWidth="1"/>
    <col min="2672" max="2672" width="19.28515625" style="47" customWidth="1"/>
    <col min="2673" max="2675" width="6.42578125" style="47" customWidth="1"/>
    <col min="2676" max="2676" width="8.42578125" style="47" customWidth="1"/>
    <col min="2677" max="2681" width="6.42578125" style="47" customWidth="1"/>
    <col min="2682" max="2830" width="9.140625" style="47"/>
    <col min="2831" max="2831" width="17.42578125" style="47" customWidth="1"/>
    <col min="2832" max="2832" width="26.85546875" style="47" customWidth="1"/>
    <col min="2833" max="2834" width="10.28515625" style="47" customWidth="1"/>
    <col min="2835" max="2841" width="6.42578125" style="47" customWidth="1"/>
    <col min="2842" max="2842" width="14" style="47" customWidth="1"/>
    <col min="2843" max="2847" width="6.42578125" style="47" customWidth="1"/>
    <col min="2848" max="2848" width="14.42578125" style="47" customWidth="1"/>
    <col min="2849" max="2853" width="6.42578125" style="47" customWidth="1"/>
    <col min="2854" max="2854" width="14.28515625" style="47" customWidth="1"/>
    <col min="2855" max="2857" width="6.42578125" style="47" customWidth="1"/>
    <col min="2858" max="2858" width="11.140625" style="47" customWidth="1"/>
    <col min="2859" max="2863" width="6.42578125" style="47" customWidth="1"/>
    <col min="2864" max="2864" width="15.28515625" style="47" customWidth="1"/>
    <col min="2865" max="2869" width="6.42578125" style="47" customWidth="1"/>
    <col min="2870" max="2870" width="15" style="47" customWidth="1"/>
    <col min="2871" max="2881" width="6.42578125" style="47" customWidth="1"/>
    <col min="2882" max="2882" width="11.7109375" style="47" customWidth="1"/>
    <col min="2883" max="2905" width="6.42578125" style="47" customWidth="1"/>
    <col min="2906" max="2906" width="6.7109375" style="47" customWidth="1"/>
    <col min="2907" max="2911" width="6.42578125" style="47" customWidth="1"/>
    <col min="2912" max="2912" width="7.5703125" style="47" customWidth="1"/>
    <col min="2913" max="2915" width="6.42578125" style="47" customWidth="1"/>
    <col min="2916" max="2916" width="12.85546875" style="47" customWidth="1"/>
    <col min="2917" max="2923" width="6.42578125" style="47" customWidth="1"/>
    <col min="2924" max="2924" width="9" style="47" customWidth="1"/>
    <col min="2925" max="2927" width="6.42578125" style="47" customWidth="1"/>
    <col min="2928" max="2928" width="19.28515625" style="47" customWidth="1"/>
    <col min="2929" max="2931" width="6.42578125" style="47" customWidth="1"/>
    <col min="2932" max="2932" width="8.42578125" style="47" customWidth="1"/>
    <col min="2933" max="2937" width="6.42578125" style="47" customWidth="1"/>
    <col min="2938" max="3086" width="9.140625" style="47"/>
    <col min="3087" max="3087" width="17.42578125" style="47" customWidth="1"/>
    <col min="3088" max="3088" width="26.85546875" style="47" customWidth="1"/>
    <col min="3089" max="3090" width="10.28515625" style="47" customWidth="1"/>
    <col min="3091" max="3097" width="6.42578125" style="47" customWidth="1"/>
    <col min="3098" max="3098" width="14" style="47" customWidth="1"/>
    <col min="3099" max="3103" width="6.42578125" style="47" customWidth="1"/>
    <col min="3104" max="3104" width="14.42578125" style="47" customWidth="1"/>
    <col min="3105" max="3109" width="6.42578125" style="47" customWidth="1"/>
    <col min="3110" max="3110" width="14.28515625" style="47" customWidth="1"/>
    <col min="3111" max="3113" width="6.42578125" style="47" customWidth="1"/>
    <col min="3114" max="3114" width="11.140625" style="47" customWidth="1"/>
    <col min="3115" max="3119" width="6.42578125" style="47" customWidth="1"/>
    <col min="3120" max="3120" width="15.28515625" style="47" customWidth="1"/>
    <col min="3121" max="3125" width="6.42578125" style="47" customWidth="1"/>
    <col min="3126" max="3126" width="15" style="47" customWidth="1"/>
    <col min="3127" max="3137" width="6.42578125" style="47" customWidth="1"/>
    <col min="3138" max="3138" width="11.7109375" style="47" customWidth="1"/>
    <col min="3139" max="3161" width="6.42578125" style="47" customWidth="1"/>
    <col min="3162" max="3162" width="6.7109375" style="47" customWidth="1"/>
    <col min="3163" max="3167" width="6.42578125" style="47" customWidth="1"/>
    <col min="3168" max="3168" width="7.5703125" style="47" customWidth="1"/>
    <col min="3169" max="3171" width="6.42578125" style="47" customWidth="1"/>
    <col min="3172" max="3172" width="12.85546875" style="47" customWidth="1"/>
    <col min="3173" max="3179" width="6.42578125" style="47" customWidth="1"/>
    <col min="3180" max="3180" width="9" style="47" customWidth="1"/>
    <col min="3181" max="3183" width="6.42578125" style="47" customWidth="1"/>
    <col min="3184" max="3184" width="19.28515625" style="47" customWidth="1"/>
    <col min="3185" max="3187" width="6.42578125" style="47" customWidth="1"/>
    <col min="3188" max="3188" width="8.42578125" style="47" customWidth="1"/>
    <col min="3189" max="3193" width="6.42578125" style="47" customWidth="1"/>
    <col min="3194" max="3342" width="9.140625" style="47"/>
    <col min="3343" max="3343" width="17.42578125" style="47" customWidth="1"/>
    <col min="3344" max="3344" width="26.85546875" style="47" customWidth="1"/>
    <col min="3345" max="3346" width="10.28515625" style="47" customWidth="1"/>
    <col min="3347" max="3353" width="6.42578125" style="47" customWidth="1"/>
    <col min="3354" max="3354" width="14" style="47" customWidth="1"/>
    <col min="3355" max="3359" width="6.42578125" style="47" customWidth="1"/>
    <col min="3360" max="3360" width="14.42578125" style="47" customWidth="1"/>
    <col min="3361" max="3365" width="6.42578125" style="47" customWidth="1"/>
    <col min="3366" max="3366" width="14.28515625" style="47" customWidth="1"/>
    <col min="3367" max="3369" width="6.42578125" style="47" customWidth="1"/>
    <col min="3370" max="3370" width="11.140625" style="47" customWidth="1"/>
    <col min="3371" max="3375" width="6.42578125" style="47" customWidth="1"/>
    <col min="3376" max="3376" width="15.28515625" style="47" customWidth="1"/>
    <col min="3377" max="3381" width="6.42578125" style="47" customWidth="1"/>
    <col min="3382" max="3382" width="15" style="47" customWidth="1"/>
    <col min="3383" max="3393" width="6.42578125" style="47" customWidth="1"/>
    <col min="3394" max="3394" width="11.7109375" style="47" customWidth="1"/>
    <col min="3395" max="3417" width="6.42578125" style="47" customWidth="1"/>
    <col min="3418" max="3418" width="6.7109375" style="47" customWidth="1"/>
    <col min="3419" max="3423" width="6.42578125" style="47" customWidth="1"/>
    <col min="3424" max="3424" width="7.5703125" style="47" customWidth="1"/>
    <col min="3425" max="3427" width="6.42578125" style="47" customWidth="1"/>
    <col min="3428" max="3428" width="12.85546875" style="47" customWidth="1"/>
    <col min="3429" max="3435" width="6.42578125" style="47" customWidth="1"/>
    <col min="3436" max="3436" width="9" style="47" customWidth="1"/>
    <col min="3437" max="3439" width="6.42578125" style="47" customWidth="1"/>
    <col min="3440" max="3440" width="19.28515625" style="47" customWidth="1"/>
    <col min="3441" max="3443" width="6.42578125" style="47" customWidth="1"/>
    <col min="3444" max="3444" width="8.42578125" style="47" customWidth="1"/>
    <col min="3445" max="3449" width="6.42578125" style="47" customWidth="1"/>
    <col min="3450" max="3598" width="9.140625" style="47"/>
    <col min="3599" max="3599" width="17.42578125" style="47" customWidth="1"/>
    <col min="3600" max="3600" width="26.85546875" style="47" customWidth="1"/>
    <col min="3601" max="3602" width="10.28515625" style="47" customWidth="1"/>
    <col min="3603" max="3609" width="6.42578125" style="47" customWidth="1"/>
    <col min="3610" max="3610" width="14" style="47" customWidth="1"/>
    <col min="3611" max="3615" width="6.42578125" style="47" customWidth="1"/>
    <col min="3616" max="3616" width="14.42578125" style="47" customWidth="1"/>
    <col min="3617" max="3621" width="6.42578125" style="47" customWidth="1"/>
    <col min="3622" max="3622" width="14.28515625" style="47" customWidth="1"/>
    <col min="3623" max="3625" width="6.42578125" style="47" customWidth="1"/>
    <col min="3626" max="3626" width="11.140625" style="47" customWidth="1"/>
    <col min="3627" max="3631" width="6.42578125" style="47" customWidth="1"/>
    <col min="3632" max="3632" width="15.28515625" style="47" customWidth="1"/>
    <col min="3633" max="3637" width="6.42578125" style="47" customWidth="1"/>
    <col min="3638" max="3638" width="15" style="47" customWidth="1"/>
    <col min="3639" max="3649" width="6.42578125" style="47" customWidth="1"/>
    <col min="3650" max="3650" width="11.7109375" style="47" customWidth="1"/>
    <col min="3651" max="3673" width="6.42578125" style="47" customWidth="1"/>
    <col min="3674" max="3674" width="6.7109375" style="47" customWidth="1"/>
    <col min="3675" max="3679" width="6.42578125" style="47" customWidth="1"/>
    <col min="3680" max="3680" width="7.5703125" style="47" customWidth="1"/>
    <col min="3681" max="3683" width="6.42578125" style="47" customWidth="1"/>
    <col min="3684" max="3684" width="12.85546875" style="47" customWidth="1"/>
    <col min="3685" max="3691" width="6.42578125" style="47" customWidth="1"/>
    <col min="3692" max="3692" width="9" style="47" customWidth="1"/>
    <col min="3693" max="3695" width="6.42578125" style="47" customWidth="1"/>
    <col min="3696" max="3696" width="19.28515625" style="47" customWidth="1"/>
    <col min="3697" max="3699" width="6.42578125" style="47" customWidth="1"/>
    <col min="3700" max="3700" width="8.42578125" style="47" customWidth="1"/>
    <col min="3701" max="3705" width="6.42578125" style="47" customWidth="1"/>
    <col min="3706" max="3854" width="9.140625" style="47"/>
    <col min="3855" max="3855" width="17.42578125" style="47" customWidth="1"/>
    <col min="3856" max="3856" width="26.85546875" style="47" customWidth="1"/>
    <col min="3857" max="3858" width="10.28515625" style="47" customWidth="1"/>
    <col min="3859" max="3865" width="6.42578125" style="47" customWidth="1"/>
    <col min="3866" max="3866" width="14" style="47" customWidth="1"/>
    <col min="3867" max="3871" width="6.42578125" style="47" customWidth="1"/>
    <col min="3872" max="3872" width="14.42578125" style="47" customWidth="1"/>
    <col min="3873" max="3877" width="6.42578125" style="47" customWidth="1"/>
    <col min="3878" max="3878" width="14.28515625" style="47" customWidth="1"/>
    <col min="3879" max="3881" width="6.42578125" style="47" customWidth="1"/>
    <col min="3882" max="3882" width="11.140625" style="47" customWidth="1"/>
    <col min="3883" max="3887" width="6.42578125" style="47" customWidth="1"/>
    <col min="3888" max="3888" width="15.28515625" style="47" customWidth="1"/>
    <col min="3889" max="3893" width="6.42578125" style="47" customWidth="1"/>
    <col min="3894" max="3894" width="15" style="47" customWidth="1"/>
    <col min="3895" max="3905" width="6.42578125" style="47" customWidth="1"/>
    <col min="3906" max="3906" width="11.7109375" style="47" customWidth="1"/>
    <col min="3907" max="3929" width="6.42578125" style="47" customWidth="1"/>
    <col min="3930" max="3930" width="6.7109375" style="47" customWidth="1"/>
    <col min="3931" max="3935" width="6.42578125" style="47" customWidth="1"/>
    <col min="3936" max="3936" width="7.5703125" style="47" customWidth="1"/>
    <col min="3937" max="3939" width="6.42578125" style="47" customWidth="1"/>
    <col min="3940" max="3940" width="12.85546875" style="47" customWidth="1"/>
    <col min="3941" max="3947" width="6.42578125" style="47" customWidth="1"/>
    <col min="3948" max="3948" width="9" style="47" customWidth="1"/>
    <col min="3949" max="3951" width="6.42578125" style="47" customWidth="1"/>
    <col min="3952" max="3952" width="19.28515625" style="47" customWidth="1"/>
    <col min="3953" max="3955" width="6.42578125" style="47" customWidth="1"/>
    <col min="3956" max="3956" width="8.42578125" style="47" customWidth="1"/>
    <col min="3957" max="3961" width="6.42578125" style="47" customWidth="1"/>
    <col min="3962" max="4110" width="9.140625" style="47"/>
    <col min="4111" max="4111" width="17.42578125" style="47" customWidth="1"/>
    <col min="4112" max="4112" width="26.85546875" style="47" customWidth="1"/>
    <col min="4113" max="4114" width="10.28515625" style="47" customWidth="1"/>
    <col min="4115" max="4121" width="6.42578125" style="47" customWidth="1"/>
    <col min="4122" max="4122" width="14" style="47" customWidth="1"/>
    <col min="4123" max="4127" width="6.42578125" style="47" customWidth="1"/>
    <col min="4128" max="4128" width="14.42578125" style="47" customWidth="1"/>
    <col min="4129" max="4133" width="6.42578125" style="47" customWidth="1"/>
    <col min="4134" max="4134" width="14.28515625" style="47" customWidth="1"/>
    <col min="4135" max="4137" width="6.42578125" style="47" customWidth="1"/>
    <col min="4138" max="4138" width="11.140625" style="47" customWidth="1"/>
    <col min="4139" max="4143" width="6.42578125" style="47" customWidth="1"/>
    <col min="4144" max="4144" width="15.28515625" style="47" customWidth="1"/>
    <col min="4145" max="4149" width="6.42578125" style="47" customWidth="1"/>
    <col min="4150" max="4150" width="15" style="47" customWidth="1"/>
    <col min="4151" max="4161" width="6.42578125" style="47" customWidth="1"/>
    <col min="4162" max="4162" width="11.7109375" style="47" customWidth="1"/>
    <col min="4163" max="4185" width="6.42578125" style="47" customWidth="1"/>
    <col min="4186" max="4186" width="6.7109375" style="47" customWidth="1"/>
    <col min="4187" max="4191" width="6.42578125" style="47" customWidth="1"/>
    <col min="4192" max="4192" width="7.5703125" style="47" customWidth="1"/>
    <col min="4193" max="4195" width="6.42578125" style="47" customWidth="1"/>
    <col min="4196" max="4196" width="12.85546875" style="47" customWidth="1"/>
    <col min="4197" max="4203" width="6.42578125" style="47" customWidth="1"/>
    <col min="4204" max="4204" width="9" style="47" customWidth="1"/>
    <col min="4205" max="4207" width="6.42578125" style="47" customWidth="1"/>
    <col min="4208" max="4208" width="19.28515625" style="47" customWidth="1"/>
    <col min="4209" max="4211" width="6.42578125" style="47" customWidth="1"/>
    <col min="4212" max="4212" width="8.42578125" style="47" customWidth="1"/>
    <col min="4213" max="4217" width="6.42578125" style="47" customWidth="1"/>
    <col min="4218" max="4366" width="9.140625" style="47"/>
    <col min="4367" max="4367" width="17.42578125" style="47" customWidth="1"/>
    <col min="4368" max="4368" width="26.85546875" style="47" customWidth="1"/>
    <col min="4369" max="4370" width="10.28515625" style="47" customWidth="1"/>
    <col min="4371" max="4377" width="6.42578125" style="47" customWidth="1"/>
    <col min="4378" max="4378" width="14" style="47" customWidth="1"/>
    <col min="4379" max="4383" width="6.42578125" style="47" customWidth="1"/>
    <col min="4384" max="4384" width="14.42578125" style="47" customWidth="1"/>
    <col min="4385" max="4389" width="6.42578125" style="47" customWidth="1"/>
    <col min="4390" max="4390" width="14.28515625" style="47" customWidth="1"/>
    <col min="4391" max="4393" width="6.42578125" style="47" customWidth="1"/>
    <col min="4394" max="4394" width="11.140625" style="47" customWidth="1"/>
    <col min="4395" max="4399" width="6.42578125" style="47" customWidth="1"/>
    <col min="4400" max="4400" width="15.28515625" style="47" customWidth="1"/>
    <col min="4401" max="4405" width="6.42578125" style="47" customWidth="1"/>
    <col min="4406" max="4406" width="15" style="47" customWidth="1"/>
    <col min="4407" max="4417" width="6.42578125" style="47" customWidth="1"/>
    <col min="4418" max="4418" width="11.7109375" style="47" customWidth="1"/>
    <col min="4419" max="4441" width="6.42578125" style="47" customWidth="1"/>
    <col min="4442" max="4442" width="6.7109375" style="47" customWidth="1"/>
    <col min="4443" max="4447" width="6.42578125" style="47" customWidth="1"/>
    <col min="4448" max="4448" width="7.5703125" style="47" customWidth="1"/>
    <col min="4449" max="4451" width="6.42578125" style="47" customWidth="1"/>
    <col min="4452" max="4452" width="12.85546875" style="47" customWidth="1"/>
    <col min="4453" max="4459" width="6.42578125" style="47" customWidth="1"/>
    <col min="4460" max="4460" width="9" style="47" customWidth="1"/>
    <col min="4461" max="4463" width="6.42578125" style="47" customWidth="1"/>
    <col min="4464" max="4464" width="19.28515625" style="47" customWidth="1"/>
    <col min="4465" max="4467" width="6.42578125" style="47" customWidth="1"/>
    <col min="4468" max="4468" width="8.42578125" style="47" customWidth="1"/>
    <col min="4469" max="4473" width="6.42578125" style="47" customWidth="1"/>
    <col min="4474" max="4622" width="9.140625" style="47"/>
    <col min="4623" max="4623" width="17.42578125" style="47" customWidth="1"/>
    <col min="4624" max="4624" width="26.85546875" style="47" customWidth="1"/>
    <col min="4625" max="4626" width="10.28515625" style="47" customWidth="1"/>
    <col min="4627" max="4633" width="6.42578125" style="47" customWidth="1"/>
    <col min="4634" max="4634" width="14" style="47" customWidth="1"/>
    <col min="4635" max="4639" width="6.42578125" style="47" customWidth="1"/>
    <col min="4640" max="4640" width="14.42578125" style="47" customWidth="1"/>
    <col min="4641" max="4645" width="6.42578125" style="47" customWidth="1"/>
    <col min="4646" max="4646" width="14.28515625" style="47" customWidth="1"/>
    <col min="4647" max="4649" width="6.42578125" style="47" customWidth="1"/>
    <col min="4650" max="4650" width="11.140625" style="47" customWidth="1"/>
    <col min="4651" max="4655" width="6.42578125" style="47" customWidth="1"/>
    <col min="4656" max="4656" width="15.28515625" style="47" customWidth="1"/>
    <col min="4657" max="4661" width="6.42578125" style="47" customWidth="1"/>
    <col min="4662" max="4662" width="15" style="47" customWidth="1"/>
    <col min="4663" max="4673" width="6.42578125" style="47" customWidth="1"/>
    <col min="4674" max="4674" width="11.7109375" style="47" customWidth="1"/>
    <col min="4675" max="4697" width="6.42578125" style="47" customWidth="1"/>
    <col min="4698" max="4698" width="6.7109375" style="47" customWidth="1"/>
    <col min="4699" max="4703" width="6.42578125" style="47" customWidth="1"/>
    <col min="4704" max="4704" width="7.5703125" style="47" customWidth="1"/>
    <col min="4705" max="4707" width="6.42578125" style="47" customWidth="1"/>
    <col min="4708" max="4708" width="12.85546875" style="47" customWidth="1"/>
    <col min="4709" max="4715" width="6.42578125" style="47" customWidth="1"/>
    <col min="4716" max="4716" width="9" style="47" customWidth="1"/>
    <col min="4717" max="4719" width="6.42578125" style="47" customWidth="1"/>
    <col min="4720" max="4720" width="19.28515625" style="47" customWidth="1"/>
    <col min="4721" max="4723" width="6.42578125" style="47" customWidth="1"/>
    <col min="4724" max="4724" width="8.42578125" style="47" customWidth="1"/>
    <col min="4725" max="4729" width="6.42578125" style="47" customWidth="1"/>
    <col min="4730" max="4878" width="9.140625" style="47"/>
    <col min="4879" max="4879" width="17.42578125" style="47" customWidth="1"/>
    <col min="4880" max="4880" width="26.85546875" style="47" customWidth="1"/>
    <col min="4881" max="4882" width="10.28515625" style="47" customWidth="1"/>
    <col min="4883" max="4889" width="6.42578125" style="47" customWidth="1"/>
    <col min="4890" max="4890" width="14" style="47" customWidth="1"/>
    <col min="4891" max="4895" width="6.42578125" style="47" customWidth="1"/>
    <col min="4896" max="4896" width="14.42578125" style="47" customWidth="1"/>
    <col min="4897" max="4901" width="6.42578125" style="47" customWidth="1"/>
    <col min="4902" max="4902" width="14.28515625" style="47" customWidth="1"/>
    <col min="4903" max="4905" width="6.42578125" style="47" customWidth="1"/>
    <col min="4906" max="4906" width="11.140625" style="47" customWidth="1"/>
    <col min="4907" max="4911" width="6.42578125" style="47" customWidth="1"/>
    <col min="4912" max="4912" width="15.28515625" style="47" customWidth="1"/>
    <col min="4913" max="4917" width="6.42578125" style="47" customWidth="1"/>
    <col min="4918" max="4918" width="15" style="47" customWidth="1"/>
    <col min="4919" max="4929" width="6.42578125" style="47" customWidth="1"/>
    <col min="4930" max="4930" width="11.7109375" style="47" customWidth="1"/>
    <col min="4931" max="4953" width="6.42578125" style="47" customWidth="1"/>
    <col min="4954" max="4954" width="6.7109375" style="47" customWidth="1"/>
    <col min="4955" max="4959" width="6.42578125" style="47" customWidth="1"/>
    <col min="4960" max="4960" width="7.5703125" style="47" customWidth="1"/>
    <col min="4961" max="4963" width="6.42578125" style="47" customWidth="1"/>
    <col min="4964" max="4964" width="12.85546875" style="47" customWidth="1"/>
    <col min="4965" max="4971" width="6.42578125" style="47" customWidth="1"/>
    <col min="4972" max="4972" width="9" style="47" customWidth="1"/>
    <col min="4973" max="4975" width="6.42578125" style="47" customWidth="1"/>
    <col min="4976" max="4976" width="19.28515625" style="47" customWidth="1"/>
    <col min="4977" max="4979" width="6.42578125" style="47" customWidth="1"/>
    <col min="4980" max="4980" width="8.42578125" style="47" customWidth="1"/>
    <col min="4981" max="4985" width="6.42578125" style="47" customWidth="1"/>
    <col min="4986" max="5134" width="9.140625" style="47"/>
    <col min="5135" max="5135" width="17.42578125" style="47" customWidth="1"/>
    <col min="5136" max="5136" width="26.85546875" style="47" customWidth="1"/>
    <col min="5137" max="5138" width="10.28515625" style="47" customWidth="1"/>
    <col min="5139" max="5145" width="6.42578125" style="47" customWidth="1"/>
    <col min="5146" max="5146" width="14" style="47" customWidth="1"/>
    <col min="5147" max="5151" width="6.42578125" style="47" customWidth="1"/>
    <col min="5152" max="5152" width="14.42578125" style="47" customWidth="1"/>
    <col min="5153" max="5157" width="6.42578125" style="47" customWidth="1"/>
    <col min="5158" max="5158" width="14.28515625" style="47" customWidth="1"/>
    <col min="5159" max="5161" width="6.42578125" style="47" customWidth="1"/>
    <col min="5162" max="5162" width="11.140625" style="47" customWidth="1"/>
    <col min="5163" max="5167" width="6.42578125" style="47" customWidth="1"/>
    <col min="5168" max="5168" width="15.28515625" style="47" customWidth="1"/>
    <col min="5169" max="5173" width="6.42578125" style="47" customWidth="1"/>
    <col min="5174" max="5174" width="15" style="47" customWidth="1"/>
    <col min="5175" max="5185" width="6.42578125" style="47" customWidth="1"/>
    <col min="5186" max="5186" width="11.7109375" style="47" customWidth="1"/>
    <col min="5187" max="5209" width="6.42578125" style="47" customWidth="1"/>
    <col min="5210" max="5210" width="6.7109375" style="47" customWidth="1"/>
    <col min="5211" max="5215" width="6.42578125" style="47" customWidth="1"/>
    <col min="5216" max="5216" width="7.5703125" style="47" customWidth="1"/>
    <col min="5217" max="5219" width="6.42578125" style="47" customWidth="1"/>
    <col min="5220" max="5220" width="12.85546875" style="47" customWidth="1"/>
    <col min="5221" max="5227" width="6.42578125" style="47" customWidth="1"/>
    <col min="5228" max="5228" width="9" style="47" customWidth="1"/>
    <col min="5229" max="5231" width="6.42578125" style="47" customWidth="1"/>
    <col min="5232" max="5232" width="19.28515625" style="47" customWidth="1"/>
    <col min="5233" max="5235" width="6.42578125" style="47" customWidth="1"/>
    <col min="5236" max="5236" width="8.42578125" style="47" customWidth="1"/>
    <col min="5237" max="5241" width="6.42578125" style="47" customWidth="1"/>
    <col min="5242" max="5390" width="9.140625" style="47"/>
    <col min="5391" max="5391" width="17.42578125" style="47" customWidth="1"/>
    <col min="5392" max="5392" width="26.85546875" style="47" customWidth="1"/>
    <col min="5393" max="5394" width="10.28515625" style="47" customWidth="1"/>
    <col min="5395" max="5401" width="6.42578125" style="47" customWidth="1"/>
    <col min="5402" max="5402" width="14" style="47" customWidth="1"/>
    <col min="5403" max="5407" width="6.42578125" style="47" customWidth="1"/>
    <col min="5408" max="5408" width="14.42578125" style="47" customWidth="1"/>
    <col min="5409" max="5413" width="6.42578125" style="47" customWidth="1"/>
    <col min="5414" max="5414" width="14.28515625" style="47" customWidth="1"/>
    <col min="5415" max="5417" width="6.42578125" style="47" customWidth="1"/>
    <col min="5418" max="5418" width="11.140625" style="47" customWidth="1"/>
    <col min="5419" max="5423" width="6.42578125" style="47" customWidth="1"/>
    <col min="5424" max="5424" width="15.28515625" style="47" customWidth="1"/>
    <col min="5425" max="5429" width="6.42578125" style="47" customWidth="1"/>
    <col min="5430" max="5430" width="15" style="47" customWidth="1"/>
    <col min="5431" max="5441" width="6.42578125" style="47" customWidth="1"/>
    <col min="5442" max="5442" width="11.7109375" style="47" customWidth="1"/>
    <col min="5443" max="5465" width="6.42578125" style="47" customWidth="1"/>
    <col min="5466" max="5466" width="6.7109375" style="47" customWidth="1"/>
    <col min="5467" max="5471" width="6.42578125" style="47" customWidth="1"/>
    <col min="5472" max="5472" width="7.5703125" style="47" customWidth="1"/>
    <col min="5473" max="5475" width="6.42578125" style="47" customWidth="1"/>
    <col min="5476" max="5476" width="12.85546875" style="47" customWidth="1"/>
    <col min="5477" max="5483" width="6.42578125" style="47" customWidth="1"/>
    <col min="5484" max="5484" width="9" style="47" customWidth="1"/>
    <col min="5485" max="5487" width="6.42578125" style="47" customWidth="1"/>
    <col min="5488" max="5488" width="19.28515625" style="47" customWidth="1"/>
    <col min="5489" max="5491" width="6.42578125" style="47" customWidth="1"/>
    <col min="5492" max="5492" width="8.42578125" style="47" customWidth="1"/>
    <col min="5493" max="5497" width="6.42578125" style="47" customWidth="1"/>
    <col min="5498" max="5646" width="9.140625" style="47"/>
    <col min="5647" max="5647" width="17.42578125" style="47" customWidth="1"/>
    <col min="5648" max="5648" width="26.85546875" style="47" customWidth="1"/>
    <col min="5649" max="5650" width="10.28515625" style="47" customWidth="1"/>
    <col min="5651" max="5657" width="6.42578125" style="47" customWidth="1"/>
    <col min="5658" max="5658" width="14" style="47" customWidth="1"/>
    <col min="5659" max="5663" width="6.42578125" style="47" customWidth="1"/>
    <col min="5664" max="5664" width="14.42578125" style="47" customWidth="1"/>
    <col min="5665" max="5669" width="6.42578125" style="47" customWidth="1"/>
    <col min="5670" max="5670" width="14.28515625" style="47" customWidth="1"/>
    <col min="5671" max="5673" width="6.42578125" style="47" customWidth="1"/>
    <col min="5674" max="5674" width="11.140625" style="47" customWidth="1"/>
    <col min="5675" max="5679" width="6.42578125" style="47" customWidth="1"/>
    <col min="5680" max="5680" width="15.28515625" style="47" customWidth="1"/>
    <col min="5681" max="5685" width="6.42578125" style="47" customWidth="1"/>
    <col min="5686" max="5686" width="15" style="47" customWidth="1"/>
    <col min="5687" max="5697" width="6.42578125" style="47" customWidth="1"/>
    <col min="5698" max="5698" width="11.7109375" style="47" customWidth="1"/>
    <col min="5699" max="5721" width="6.42578125" style="47" customWidth="1"/>
    <col min="5722" max="5722" width="6.7109375" style="47" customWidth="1"/>
    <col min="5723" max="5727" width="6.42578125" style="47" customWidth="1"/>
    <col min="5728" max="5728" width="7.5703125" style="47" customWidth="1"/>
    <col min="5729" max="5731" width="6.42578125" style="47" customWidth="1"/>
    <col min="5732" max="5732" width="12.85546875" style="47" customWidth="1"/>
    <col min="5733" max="5739" width="6.42578125" style="47" customWidth="1"/>
    <col min="5740" max="5740" width="9" style="47" customWidth="1"/>
    <col min="5741" max="5743" width="6.42578125" style="47" customWidth="1"/>
    <col min="5744" max="5744" width="19.28515625" style="47" customWidth="1"/>
    <col min="5745" max="5747" width="6.42578125" style="47" customWidth="1"/>
    <col min="5748" max="5748" width="8.42578125" style="47" customWidth="1"/>
    <col min="5749" max="5753" width="6.42578125" style="47" customWidth="1"/>
    <col min="5754" max="5902" width="9.140625" style="47"/>
    <col min="5903" max="5903" width="17.42578125" style="47" customWidth="1"/>
    <col min="5904" max="5904" width="26.85546875" style="47" customWidth="1"/>
    <col min="5905" max="5906" width="10.28515625" style="47" customWidth="1"/>
    <col min="5907" max="5913" width="6.42578125" style="47" customWidth="1"/>
    <col min="5914" max="5914" width="14" style="47" customWidth="1"/>
    <col min="5915" max="5919" width="6.42578125" style="47" customWidth="1"/>
    <col min="5920" max="5920" width="14.42578125" style="47" customWidth="1"/>
    <col min="5921" max="5925" width="6.42578125" style="47" customWidth="1"/>
    <col min="5926" max="5926" width="14.28515625" style="47" customWidth="1"/>
    <col min="5927" max="5929" width="6.42578125" style="47" customWidth="1"/>
    <col min="5930" max="5930" width="11.140625" style="47" customWidth="1"/>
    <col min="5931" max="5935" width="6.42578125" style="47" customWidth="1"/>
    <col min="5936" max="5936" width="15.28515625" style="47" customWidth="1"/>
    <col min="5937" max="5941" width="6.42578125" style="47" customWidth="1"/>
    <col min="5942" max="5942" width="15" style="47" customWidth="1"/>
    <col min="5943" max="5953" width="6.42578125" style="47" customWidth="1"/>
    <col min="5954" max="5954" width="11.7109375" style="47" customWidth="1"/>
    <col min="5955" max="5977" width="6.42578125" style="47" customWidth="1"/>
    <col min="5978" max="5978" width="6.7109375" style="47" customWidth="1"/>
    <col min="5979" max="5983" width="6.42578125" style="47" customWidth="1"/>
    <col min="5984" max="5984" width="7.5703125" style="47" customWidth="1"/>
    <col min="5985" max="5987" width="6.42578125" style="47" customWidth="1"/>
    <col min="5988" max="5988" width="12.85546875" style="47" customWidth="1"/>
    <col min="5989" max="5995" width="6.42578125" style="47" customWidth="1"/>
    <col min="5996" max="5996" width="9" style="47" customWidth="1"/>
    <col min="5997" max="5999" width="6.42578125" style="47" customWidth="1"/>
    <col min="6000" max="6000" width="19.28515625" style="47" customWidth="1"/>
    <col min="6001" max="6003" width="6.42578125" style="47" customWidth="1"/>
    <col min="6004" max="6004" width="8.42578125" style="47" customWidth="1"/>
    <col min="6005" max="6009" width="6.42578125" style="47" customWidth="1"/>
    <col min="6010" max="6158" width="9.140625" style="47"/>
    <col min="6159" max="6159" width="17.42578125" style="47" customWidth="1"/>
    <col min="6160" max="6160" width="26.85546875" style="47" customWidth="1"/>
    <col min="6161" max="6162" width="10.28515625" style="47" customWidth="1"/>
    <col min="6163" max="6169" width="6.42578125" style="47" customWidth="1"/>
    <col min="6170" max="6170" width="14" style="47" customWidth="1"/>
    <col min="6171" max="6175" width="6.42578125" style="47" customWidth="1"/>
    <col min="6176" max="6176" width="14.42578125" style="47" customWidth="1"/>
    <col min="6177" max="6181" width="6.42578125" style="47" customWidth="1"/>
    <col min="6182" max="6182" width="14.28515625" style="47" customWidth="1"/>
    <col min="6183" max="6185" width="6.42578125" style="47" customWidth="1"/>
    <col min="6186" max="6186" width="11.140625" style="47" customWidth="1"/>
    <col min="6187" max="6191" width="6.42578125" style="47" customWidth="1"/>
    <col min="6192" max="6192" width="15.28515625" style="47" customWidth="1"/>
    <col min="6193" max="6197" width="6.42578125" style="47" customWidth="1"/>
    <col min="6198" max="6198" width="15" style="47" customWidth="1"/>
    <col min="6199" max="6209" width="6.42578125" style="47" customWidth="1"/>
    <col min="6210" max="6210" width="11.7109375" style="47" customWidth="1"/>
    <col min="6211" max="6233" width="6.42578125" style="47" customWidth="1"/>
    <col min="6234" max="6234" width="6.7109375" style="47" customWidth="1"/>
    <col min="6235" max="6239" width="6.42578125" style="47" customWidth="1"/>
    <col min="6240" max="6240" width="7.5703125" style="47" customWidth="1"/>
    <col min="6241" max="6243" width="6.42578125" style="47" customWidth="1"/>
    <col min="6244" max="6244" width="12.85546875" style="47" customWidth="1"/>
    <col min="6245" max="6251" width="6.42578125" style="47" customWidth="1"/>
    <col min="6252" max="6252" width="9" style="47" customWidth="1"/>
    <col min="6253" max="6255" width="6.42578125" style="47" customWidth="1"/>
    <col min="6256" max="6256" width="19.28515625" style="47" customWidth="1"/>
    <col min="6257" max="6259" width="6.42578125" style="47" customWidth="1"/>
    <col min="6260" max="6260" width="8.42578125" style="47" customWidth="1"/>
    <col min="6261" max="6265" width="6.42578125" style="47" customWidth="1"/>
    <col min="6266" max="6414" width="9.140625" style="47"/>
    <col min="6415" max="6415" width="17.42578125" style="47" customWidth="1"/>
    <col min="6416" max="6416" width="26.85546875" style="47" customWidth="1"/>
    <col min="6417" max="6418" width="10.28515625" style="47" customWidth="1"/>
    <col min="6419" max="6425" width="6.42578125" style="47" customWidth="1"/>
    <col min="6426" max="6426" width="14" style="47" customWidth="1"/>
    <col min="6427" max="6431" width="6.42578125" style="47" customWidth="1"/>
    <col min="6432" max="6432" width="14.42578125" style="47" customWidth="1"/>
    <col min="6433" max="6437" width="6.42578125" style="47" customWidth="1"/>
    <col min="6438" max="6438" width="14.28515625" style="47" customWidth="1"/>
    <col min="6439" max="6441" width="6.42578125" style="47" customWidth="1"/>
    <col min="6442" max="6442" width="11.140625" style="47" customWidth="1"/>
    <col min="6443" max="6447" width="6.42578125" style="47" customWidth="1"/>
    <col min="6448" max="6448" width="15.28515625" style="47" customWidth="1"/>
    <col min="6449" max="6453" width="6.42578125" style="47" customWidth="1"/>
    <col min="6454" max="6454" width="15" style="47" customWidth="1"/>
    <col min="6455" max="6465" width="6.42578125" style="47" customWidth="1"/>
    <col min="6466" max="6466" width="11.7109375" style="47" customWidth="1"/>
    <col min="6467" max="6489" width="6.42578125" style="47" customWidth="1"/>
    <col min="6490" max="6490" width="6.7109375" style="47" customWidth="1"/>
    <col min="6491" max="6495" width="6.42578125" style="47" customWidth="1"/>
    <col min="6496" max="6496" width="7.5703125" style="47" customWidth="1"/>
    <col min="6497" max="6499" width="6.42578125" style="47" customWidth="1"/>
    <col min="6500" max="6500" width="12.85546875" style="47" customWidth="1"/>
    <col min="6501" max="6507" width="6.42578125" style="47" customWidth="1"/>
    <col min="6508" max="6508" width="9" style="47" customWidth="1"/>
    <col min="6509" max="6511" width="6.42578125" style="47" customWidth="1"/>
    <col min="6512" max="6512" width="19.28515625" style="47" customWidth="1"/>
    <col min="6513" max="6515" width="6.42578125" style="47" customWidth="1"/>
    <col min="6516" max="6516" width="8.42578125" style="47" customWidth="1"/>
    <col min="6517" max="6521" width="6.42578125" style="47" customWidth="1"/>
    <col min="6522" max="6670" width="9.140625" style="47"/>
    <col min="6671" max="6671" width="17.42578125" style="47" customWidth="1"/>
    <col min="6672" max="6672" width="26.85546875" style="47" customWidth="1"/>
    <col min="6673" max="6674" width="10.28515625" style="47" customWidth="1"/>
    <col min="6675" max="6681" width="6.42578125" style="47" customWidth="1"/>
    <col min="6682" max="6682" width="14" style="47" customWidth="1"/>
    <col min="6683" max="6687" width="6.42578125" style="47" customWidth="1"/>
    <col min="6688" max="6688" width="14.42578125" style="47" customWidth="1"/>
    <col min="6689" max="6693" width="6.42578125" style="47" customWidth="1"/>
    <col min="6694" max="6694" width="14.28515625" style="47" customWidth="1"/>
    <col min="6695" max="6697" width="6.42578125" style="47" customWidth="1"/>
    <col min="6698" max="6698" width="11.140625" style="47" customWidth="1"/>
    <col min="6699" max="6703" width="6.42578125" style="47" customWidth="1"/>
    <col min="6704" max="6704" width="15.28515625" style="47" customWidth="1"/>
    <col min="6705" max="6709" width="6.42578125" style="47" customWidth="1"/>
    <col min="6710" max="6710" width="15" style="47" customWidth="1"/>
    <col min="6711" max="6721" width="6.42578125" style="47" customWidth="1"/>
    <col min="6722" max="6722" width="11.7109375" style="47" customWidth="1"/>
    <col min="6723" max="6745" width="6.42578125" style="47" customWidth="1"/>
    <col min="6746" max="6746" width="6.7109375" style="47" customWidth="1"/>
    <col min="6747" max="6751" width="6.42578125" style="47" customWidth="1"/>
    <col min="6752" max="6752" width="7.5703125" style="47" customWidth="1"/>
    <col min="6753" max="6755" width="6.42578125" style="47" customWidth="1"/>
    <col min="6756" max="6756" width="12.85546875" style="47" customWidth="1"/>
    <col min="6757" max="6763" width="6.42578125" style="47" customWidth="1"/>
    <col min="6764" max="6764" width="9" style="47" customWidth="1"/>
    <col min="6765" max="6767" width="6.42578125" style="47" customWidth="1"/>
    <col min="6768" max="6768" width="19.28515625" style="47" customWidth="1"/>
    <col min="6769" max="6771" width="6.42578125" style="47" customWidth="1"/>
    <col min="6772" max="6772" width="8.42578125" style="47" customWidth="1"/>
    <col min="6773" max="6777" width="6.42578125" style="47" customWidth="1"/>
    <col min="6778" max="6926" width="9.140625" style="47"/>
    <col min="6927" max="6927" width="17.42578125" style="47" customWidth="1"/>
    <col min="6928" max="6928" width="26.85546875" style="47" customWidth="1"/>
    <col min="6929" max="6930" width="10.28515625" style="47" customWidth="1"/>
    <col min="6931" max="6937" width="6.42578125" style="47" customWidth="1"/>
    <col min="6938" max="6938" width="14" style="47" customWidth="1"/>
    <col min="6939" max="6943" width="6.42578125" style="47" customWidth="1"/>
    <col min="6944" max="6944" width="14.42578125" style="47" customWidth="1"/>
    <col min="6945" max="6949" width="6.42578125" style="47" customWidth="1"/>
    <col min="6950" max="6950" width="14.28515625" style="47" customWidth="1"/>
    <col min="6951" max="6953" width="6.42578125" style="47" customWidth="1"/>
    <col min="6954" max="6954" width="11.140625" style="47" customWidth="1"/>
    <col min="6955" max="6959" width="6.42578125" style="47" customWidth="1"/>
    <col min="6960" max="6960" width="15.28515625" style="47" customWidth="1"/>
    <col min="6961" max="6965" width="6.42578125" style="47" customWidth="1"/>
    <col min="6966" max="6966" width="15" style="47" customWidth="1"/>
    <col min="6967" max="6977" width="6.42578125" style="47" customWidth="1"/>
    <col min="6978" max="6978" width="11.7109375" style="47" customWidth="1"/>
    <col min="6979" max="7001" width="6.42578125" style="47" customWidth="1"/>
    <col min="7002" max="7002" width="6.7109375" style="47" customWidth="1"/>
    <col min="7003" max="7007" width="6.42578125" style="47" customWidth="1"/>
    <col min="7008" max="7008" width="7.5703125" style="47" customWidth="1"/>
    <col min="7009" max="7011" width="6.42578125" style="47" customWidth="1"/>
    <col min="7012" max="7012" width="12.85546875" style="47" customWidth="1"/>
    <col min="7013" max="7019" width="6.42578125" style="47" customWidth="1"/>
    <col min="7020" max="7020" width="9" style="47" customWidth="1"/>
    <col min="7021" max="7023" width="6.42578125" style="47" customWidth="1"/>
    <col min="7024" max="7024" width="19.28515625" style="47" customWidth="1"/>
    <col min="7025" max="7027" width="6.42578125" style="47" customWidth="1"/>
    <col min="7028" max="7028" width="8.42578125" style="47" customWidth="1"/>
    <col min="7029" max="7033" width="6.42578125" style="47" customWidth="1"/>
    <col min="7034" max="7182" width="9.140625" style="47"/>
    <col min="7183" max="7183" width="17.42578125" style="47" customWidth="1"/>
    <col min="7184" max="7184" width="26.85546875" style="47" customWidth="1"/>
    <col min="7185" max="7186" width="10.28515625" style="47" customWidth="1"/>
    <col min="7187" max="7193" width="6.42578125" style="47" customWidth="1"/>
    <col min="7194" max="7194" width="14" style="47" customWidth="1"/>
    <col min="7195" max="7199" width="6.42578125" style="47" customWidth="1"/>
    <col min="7200" max="7200" width="14.42578125" style="47" customWidth="1"/>
    <col min="7201" max="7205" width="6.42578125" style="47" customWidth="1"/>
    <col min="7206" max="7206" width="14.28515625" style="47" customWidth="1"/>
    <col min="7207" max="7209" width="6.42578125" style="47" customWidth="1"/>
    <col min="7210" max="7210" width="11.140625" style="47" customWidth="1"/>
    <col min="7211" max="7215" width="6.42578125" style="47" customWidth="1"/>
    <col min="7216" max="7216" width="15.28515625" style="47" customWidth="1"/>
    <col min="7217" max="7221" width="6.42578125" style="47" customWidth="1"/>
    <col min="7222" max="7222" width="15" style="47" customWidth="1"/>
    <col min="7223" max="7233" width="6.42578125" style="47" customWidth="1"/>
    <col min="7234" max="7234" width="11.7109375" style="47" customWidth="1"/>
    <col min="7235" max="7257" width="6.42578125" style="47" customWidth="1"/>
    <col min="7258" max="7258" width="6.7109375" style="47" customWidth="1"/>
    <col min="7259" max="7263" width="6.42578125" style="47" customWidth="1"/>
    <col min="7264" max="7264" width="7.5703125" style="47" customWidth="1"/>
    <col min="7265" max="7267" width="6.42578125" style="47" customWidth="1"/>
    <col min="7268" max="7268" width="12.85546875" style="47" customWidth="1"/>
    <col min="7269" max="7275" width="6.42578125" style="47" customWidth="1"/>
    <col min="7276" max="7276" width="9" style="47" customWidth="1"/>
    <col min="7277" max="7279" width="6.42578125" style="47" customWidth="1"/>
    <col min="7280" max="7280" width="19.28515625" style="47" customWidth="1"/>
    <col min="7281" max="7283" width="6.42578125" style="47" customWidth="1"/>
    <col min="7284" max="7284" width="8.42578125" style="47" customWidth="1"/>
    <col min="7285" max="7289" width="6.42578125" style="47" customWidth="1"/>
    <col min="7290" max="7438" width="9.140625" style="47"/>
    <col min="7439" max="7439" width="17.42578125" style="47" customWidth="1"/>
    <col min="7440" max="7440" width="26.85546875" style="47" customWidth="1"/>
    <col min="7441" max="7442" width="10.28515625" style="47" customWidth="1"/>
    <col min="7443" max="7449" width="6.42578125" style="47" customWidth="1"/>
    <col min="7450" max="7450" width="14" style="47" customWidth="1"/>
    <col min="7451" max="7455" width="6.42578125" style="47" customWidth="1"/>
    <col min="7456" max="7456" width="14.42578125" style="47" customWidth="1"/>
    <col min="7457" max="7461" width="6.42578125" style="47" customWidth="1"/>
    <col min="7462" max="7462" width="14.28515625" style="47" customWidth="1"/>
    <col min="7463" max="7465" width="6.42578125" style="47" customWidth="1"/>
    <col min="7466" max="7466" width="11.140625" style="47" customWidth="1"/>
    <col min="7467" max="7471" width="6.42578125" style="47" customWidth="1"/>
    <col min="7472" max="7472" width="15.28515625" style="47" customWidth="1"/>
    <col min="7473" max="7477" width="6.42578125" style="47" customWidth="1"/>
    <col min="7478" max="7478" width="15" style="47" customWidth="1"/>
    <col min="7479" max="7489" width="6.42578125" style="47" customWidth="1"/>
    <col min="7490" max="7490" width="11.7109375" style="47" customWidth="1"/>
    <col min="7491" max="7513" width="6.42578125" style="47" customWidth="1"/>
    <col min="7514" max="7514" width="6.7109375" style="47" customWidth="1"/>
    <col min="7515" max="7519" width="6.42578125" style="47" customWidth="1"/>
    <col min="7520" max="7520" width="7.5703125" style="47" customWidth="1"/>
    <col min="7521" max="7523" width="6.42578125" style="47" customWidth="1"/>
    <col min="7524" max="7524" width="12.85546875" style="47" customWidth="1"/>
    <col min="7525" max="7531" width="6.42578125" style="47" customWidth="1"/>
    <col min="7532" max="7532" width="9" style="47" customWidth="1"/>
    <col min="7533" max="7535" width="6.42578125" style="47" customWidth="1"/>
    <col min="7536" max="7536" width="19.28515625" style="47" customWidth="1"/>
    <col min="7537" max="7539" width="6.42578125" style="47" customWidth="1"/>
    <col min="7540" max="7540" width="8.42578125" style="47" customWidth="1"/>
    <col min="7541" max="7545" width="6.42578125" style="47" customWidth="1"/>
    <col min="7546" max="7694" width="9.140625" style="47"/>
    <col min="7695" max="7695" width="17.42578125" style="47" customWidth="1"/>
    <col min="7696" max="7696" width="26.85546875" style="47" customWidth="1"/>
    <col min="7697" max="7698" width="10.28515625" style="47" customWidth="1"/>
    <col min="7699" max="7705" width="6.42578125" style="47" customWidth="1"/>
    <col min="7706" max="7706" width="14" style="47" customWidth="1"/>
    <col min="7707" max="7711" width="6.42578125" style="47" customWidth="1"/>
    <col min="7712" max="7712" width="14.42578125" style="47" customWidth="1"/>
    <col min="7713" max="7717" width="6.42578125" style="47" customWidth="1"/>
    <col min="7718" max="7718" width="14.28515625" style="47" customWidth="1"/>
    <col min="7719" max="7721" width="6.42578125" style="47" customWidth="1"/>
    <col min="7722" max="7722" width="11.140625" style="47" customWidth="1"/>
    <col min="7723" max="7727" width="6.42578125" style="47" customWidth="1"/>
    <col min="7728" max="7728" width="15.28515625" style="47" customWidth="1"/>
    <col min="7729" max="7733" width="6.42578125" style="47" customWidth="1"/>
    <col min="7734" max="7734" width="15" style="47" customWidth="1"/>
    <col min="7735" max="7745" width="6.42578125" style="47" customWidth="1"/>
    <col min="7746" max="7746" width="11.7109375" style="47" customWidth="1"/>
    <col min="7747" max="7769" width="6.42578125" style="47" customWidth="1"/>
    <col min="7770" max="7770" width="6.7109375" style="47" customWidth="1"/>
    <col min="7771" max="7775" width="6.42578125" style="47" customWidth="1"/>
    <col min="7776" max="7776" width="7.5703125" style="47" customWidth="1"/>
    <col min="7777" max="7779" width="6.42578125" style="47" customWidth="1"/>
    <col min="7780" max="7780" width="12.85546875" style="47" customWidth="1"/>
    <col min="7781" max="7787" width="6.42578125" style="47" customWidth="1"/>
    <col min="7788" max="7788" width="9" style="47" customWidth="1"/>
    <col min="7789" max="7791" width="6.42578125" style="47" customWidth="1"/>
    <col min="7792" max="7792" width="19.28515625" style="47" customWidth="1"/>
    <col min="7793" max="7795" width="6.42578125" style="47" customWidth="1"/>
    <col min="7796" max="7796" width="8.42578125" style="47" customWidth="1"/>
    <col min="7797" max="7801" width="6.42578125" style="47" customWidth="1"/>
    <col min="7802" max="7950" width="9.140625" style="47"/>
    <col min="7951" max="7951" width="17.42578125" style="47" customWidth="1"/>
    <col min="7952" max="7952" width="26.85546875" style="47" customWidth="1"/>
    <col min="7953" max="7954" width="10.28515625" style="47" customWidth="1"/>
    <col min="7955" max="7961" width="6.42578125" style="47" customWidth="1"/>
    <col min="7962" max="7962" width="14" style="47" customWidth="1"/>
    <col min="7963" max="7967" width="6.42578125" style="47" customWidth="1"/>
    <col min="7968" max="7968" width="14.42578125" style="47" customWidth="1"/>
    <col min="7969" max="7973" width="6.42578125" style="47" customWidth="1"/>
    <col min="7974" max="7974" width="14.28515625" style="47" customWidth="1"/>
    <col min="7975" max="7977" width="6.42578125" style="47" customWidth="1"/>
    <col min="7978" max="7978" width="11.140625" style="47" customWidth="1"/>
    <col min="7979" max="7983" width="6.42578125" style="47" customWidth="1"/>
    <col min="7984" max="7984" width="15.28515625" style="47" customWidth="1"/>
    <col min="7985" max="7989" width="6.42578125" style="47" customWidth="1"/>
    <col min="7990" max="7990" width="15" style="47" customWidth="1"/>
    <col min="7991" max="8001" width="6.42578125" style="47" customWidth="1"/>
    <col min="8002" max="8002" width="11.7109375" style="47" customWidth="1"/>
    <col min="8003" max="8025" width="6.42578125" style="47" customWidth="1"/>
    <col min="8026" max="8026" width="6.7109375" style="47" customWidth="1"/>
    <col min="8027" max="8031" width="6.42578125" style="47" customWidth="1"/>
    <col min="8032" max="8032" width="7.5703125" style="47" customWidth="1"/>
    <col min="8033" max="8035" width="6.42578125" style="47" customWidth="1"/>
    <col min="8036" max="8036" width="12.85546875" style="47" customWidth="1"/>
    <col min="8037" max="8043" width="6.42578125" style="47" customWidth="1"/>
    <col min="8044" max="8044" width="9" style="47" customWidth="1"/>
    <col min="8045" max="8047" width="6.42578125" style="47" customWidth="1"/>
    <col min="8048" max="8048" width="19.28515625" style="47" customWidth="1"/>
    <col min="8049" max="8051" width="6.42578125" style="47" customWidth="1"/>
    <col min="8052" max="8052" width="8.42578125" style="47" customWidth="1"/>
    <col min="8053" max="8057" width="6.42578125" style="47" customWidth="1"/>
    <col min="8058" max="8206" width="9.140625" style="47"/>
    <col min="8207" max="8207" width="17.42578125" style="47" customWidth="1"/>
    <col min="8208" max="8208" width="26.85546875" style="47" customWidth="1"/>
    <col min="8209" max="8210" width="10.28515625" style="47" customWidth="1"/>
    <col min="8211" max="8217" width="6.42578125" style="47" customWidth="1"/>
    <col min="8218" max="8218" width="14" style="47" customWidth="1"/>
    <col min="8219" max="8223" width="6.42578125" style="47" customWidth="1"/>
    <col min="8224" max="8224" width="14.42578125" style="47" customWidth="1"/>
    <col min="8225" max="8229" width="6.42578125" style="47" customWidth="1"/>
    <col min="8230" max="8230" width="14.28515625" style="47" customWidth="1"/>
    <col min="8231" max="8233" width="6.42578125" style="47" customWidth="1"/>
    <col min="8234" max="8234" width="11.140625" style="47" customWidth="1"/>
    <col min="8235" max="8239" width="6.42578125" style="47" customWidth="1"/>
    <col min="8240" max="8240" width="15.28515625" style="47" customWidth="1"/>
    <col min="8241" max="8245" width="6.42578125" style="47" customWidth="1"/>
    <col min="8246" max="8246" width="15" style="47" customWidth="1"/>
    <col min="8247" max="8257" width="6.42578125" style="47" customWidth="1"/>
    <col min="8258" max="8258" width="11.7109375" style="47" customWidth="1"/>
    <col min="8259" max="8281" width="6.42578125" style="47" customWidth="1"/>
    <col min="8282" max="8282" width="6.7109375" style="47" customWidth="1"/>
    <col min="8283" max="8287" width="6.42578125" style="47" customWidth="1"/>
    <col min="8288" max="8288" width="7.5703125" style="47" customWidth="1"/>
    <col min="8289" max="8291" width="6.42578125" style="47" customWidth="1"/>
    <col min="8292" max="8292" width="12.85546875" style="47" customWidth="1"/>
    <col min="8293" max="8299" width="6.42578125" style="47" customWidth="1"/>
    <col min="8300" max="8300" width="9" style="47" customWidth="1"/>
    <col min="8301" max="8303" width="6.42578125" style="47" customWidth="1"/>
    <col min="8304" max="8304" width="19.28515625" style="47" customWidth="1"/>
    <col min="8305" max="8307" width="6.42578125" style="47" customWidth="1"/>
    <col min="8308" max="8308" width="8.42578125" style="47" customWidth="1"/>
    <col min="8309" max="8313" width="6.42578125" style="47" customWidth="1"/>
    <col min="8314" max="8462" width="9.140625" style="47"/>
    <col min="8463" max="8463" width="17.42578125" style="47" customWidth="1"/>
    <col min="8464" max="8464" width="26.85546875" style="47" customWidth="1"/>
    <col min="8465" max="8466" width="10.28515625" style="47" customWidth="1"/>
    <col min="8467" max="8473" width="6.42578125" style="47" customWidth="1"/>
    <col min="8474" max="8474" width="14" style="47" customWidth="1"/>
    <col min="8475" max="8479" width="6.42578125" style="47" customWidth="1"/>
    <col min="8480" max="8480" width="14.42578125" style="47" customWidth="1"/>
    <col min="8481" max="8485" width="6.42578125" style="47" customWidth="1"/>
    <col min="8486" max="8486" width="14.28515625" style="47" customWidth="1"/>
    <col min="8487" max="8489" width="6.42578125" style="47" customWidth="1"/>
    <col min="8490" max="8490" width="11.140625" style="47" customWidth="1"/>
    <col min="8491" max="8495" width="6.42578125" style="47" customWidth="1"/>
    <col min="8496" max="8496" width="15.28515625" style="47" customWidth="1"/>
    <col min="8497" max="8501" width="6.42578125" style="47" customWidth="1"/>
    <col min="8502" max="8502" width="15" style="47" customWidth="1"/>
    <col min="8503" max="8513" width="6.42578125" style="47" customWidth="1"/>
    <col min="8514" max="8514" width="11.7109375" style="47" customWidth="1"/>
    <col min="8515" max="8537" width="6.42578125" style="47" customWidth="1"/>
    <col min="8538" max="8538" width="6.7109375" style="47" customWidth="1"/>
    <col min="8539" max="8543" width="6.42578125" style="47" customWidth="1"/>
    <col min="8544" max="8544" width="7.5703125" style="47" customWidth="1"/>
    <col min="8545" max="8547" width="6.42578125" style="47" customWidth="1"/>
    <col min="8548" max="8548" width="12.85546875" style="47" customWidth="1"/>
    <col min="8549" max="8555" width="6.42578125" style="47" customWidth="1"/>
    <col min="8556" max="8556" width="9" style="47" customWidth="1"/>
    <col min="8557" max="8559" width="6.42578125" style="47" customWidth="1"/>
    <col min="8560" max="8560" width="19.28515625" style="47" customWidth="1"/>
    <col min="8561" max="8563" width="6.42578125" style="47" customWidth="1"/>
    <col min="8564" max="8564" width="8.42578125" style="47" customWidth="1"/>
    <col min="8565" max="8569" width="6.42578125" style="47" customWidth="1"/>
    <col min="8570" max="8718" width="9.140625" style="47"/>
    <col min="8719" max="8719" width="17.42578125" style="47" customWidth="1"/>
    <col min="8720" max="8720" width="26.85546875" style="47" customWidth="1"/>
    <col min="8721" max="8722" width="10.28515625" style="47" customWidth="1"/>
    <col min="8723" max="8729" width="6.42578125" style="47" customWidth="1"/>
    <col min="8730" max="8730" width="14" style="47" customWidth="1"/>
    <col min="8731" max="8735" width="6.42578125" style="47" customWidth="1"/>
    <col min="8736" max="8736" width="14.42578125" style="47" customWidth="1"/>
    <col min="8737" max="8741" width="6.42578125" style="47" customWidth="1"/>
    <col min="8742" max="8742" width="14.28515625" style="47" customWidth="1"/>
    <col min="8743" max="8745" width="6.42578125" style="47" customWidth="1"/>
    <col min="8746" max="8746" width="11.140625" style="47" customWidth="1"/>
    <col min="8747" max="8751" width="6.42578125" style="47" customWidth="1"/>
    <col min="8752" max="8752" width="15.28515625" style="47" customWidth="1"/>
    <col min="8753" max="8757" width="6.42578125" style="47" customWidth="1"/>
    <col min="8758" max="8758" width="15" style="47" customWidth="1"/>
    <col min="8759" max="8769" width="6.42578125" style="47" customWidth="1"/>
    <col min="8770" max="8770" width="11.7109375" style="47" customWidth="1"/>
    <col min="8771" max="8793" width="6.42578125" style="47" customWidth="1"/>
    <col min="8794" max="8794" width="6.7109375" style="47" customWidth="1"/>
    <col min="8795" max="8799" width="6.42578125" style="47" customWidth="1"/>
    <col min="8800" max="8800" width="7.5703125" style="47" customWidth="1"/>
    <col min="8801" max="8803" width="6.42578125" style="47" customWidth="1"/>
    <col min="8804" max="8804" width="12.85546875" style="47" customWidth="1"/>
    <col min="8805" max="8811" width="6.42578125" style="47" customWidth="1"/>
    <col min="8812" max="8812" width="9" style="47" customWidth="1"/>
    <col min="8813" max="8815" width="6.42578125" style="47" customWidth="1"/>
    <col min="8816" max="8816" width="19.28515625" style="47" customWidth="1"/>
    <col min="8817" max="8819" width="6.42578125" style="47" customWidth="1"/>
    <col min="8820" max="8820" width="8.42578125" style="47" customWidth="1"/>
    <col min="8821" max="8825" width="6.42578125" style="47" customWidth="1"/>
    <col min="8826" max="8974" width="9.140625" style="47"/>
    <col min="8975" max="8975" width="17.42578125" style="47" customWidth="1"/>
    <col min="8976" max="8976" width="26.85546875" style="47" customWidth="1"/>
    <col min="8977" max="8978" width="10.28515625" style="47" customWidth="1"/>
    <col min="8979" max="8985" width="6.42578125" style="47" customWidth="1"/>
    <col min="8986" max="8986" width="14" style="47" customWidth="1"/>
    <col min="8987" max="8991" width="6.42578125" style="47" customWidth="1"/>
    <col min="8992" max="8992" width="14.42578125" style="47" customWidth="1"/>
    <col min="8993" max="8997" width="6.42578125" style="47" customWidth="1"/>
    <col min="8998" max="8998" width="14.28515625" style="47" customWidth="1"/>
    <col min="8999" max="9001" width="6.42578125" style="47" customWidth="1"/>
    <col min="9002" max="9002" width="11.140625" style="47" customWidth="1"/>
    <col min="9003" max="9007" width="6.42578125" style="47" customWidth="1"/>
    <col min="9008" max="9008" width="15.28515625" style="47" customWidth="1"/>
    <col min="9009" max="9013" width="6.42578125" style="47" customWidth="1"/>
    <col min="9014" max="9014" width="15" style="47" customWidth="1"/>
    <col min="9015" max="9025" width="6.42578125" style="47" customWidth="1"/>
    <col min="9026" max="9026" width="11.7109375" style="47" customWidth="1"/>
    <col min="9027" max="9049" width="6.42578125" style="47" customWidth="1"/>
    <col min="9050" max="9050" width="6.7109375" style="47" customWidth="1"/>
    <col min="9051" max="9055" width="6.42578125" style="47" customWidth="1"/>
    <col min="9056" max="9056" width="7.5703125" style="47" customWidth="1"/>
    <col min="9057" max="9059" width="6.42578125" style="47" customWidth="1"/>
    <col min="9060" max="9060" width="12.85546875" style="47" customWidth="1"/>
    <col min="9061" max="9067" width="6.42578125" style="47" customWidth="1"/>
    <col min="9068" max="9068" width="9" style="47" customWidth="1"/>
    <col min="9069" max="9071" width="6.42578125" style="47" customWidth="1"/>
    <col min="9072" max="9072" width="19.28515625" style="47" customWidth="1"/>
    <col min="9073" max="9075" width="6.42578125" style="47" customWidth="1"/>
    <col min="9076" max="9076" width="8.42578125" style="47" customWidth="1"/>
    <col min="9077" max="9081" width="6.42578125" style="47" customWidth="1"/>
    <col min="9082" max="9230" width="9.140625" style="47"/>
    <col min="9231" max="9231" width="17.42578125" style="47" customWidth="1"/>
    <col min="9232" max="9232" width="26.85546875" style="47" customWidth="1"/>
    <col min="9233" max="9234" width="10.28515625" style="47" customWidth="1"/>
    <col min="9235" max="9241" width="6.42578125" style="47" customWidth="1"/>
    <col min="9242" max="9242" width="14" style="47" customWidth="1"/>
    <col min="9243" max="9247" width="6.42578125" style="47" customWidth="1"/>
    <col min="9248" max="9248" width="14.42578125" style="47" customWidth="1"/>
    <col min="9249" max="9253" width="6.42578125" style="47" customWidth="1"/>
    <col min="9254" max="9254" width="14.28515625" style="47" customWidth="1"/>
    <col min="9255" max="9257" width="6.42578125" style="47" customWidth="1"/>
    <col min="9258" max="9258" width="11.140625" style="47" customWidth="1"/>
    <col min="9259" max="9263" width="6.42578125" style="47" customWidth="1"/>
    <col min="9264" max="9264" width="15.28515625" style="47" customWidth="1"/>
    <col min="9265" max="9269" width="6.42578125" style="47" customWidth="1"/>
    <col min="9270" max="9270" width="15" style="47" customWidth="1"/>
    <col min="9271" max="9281" width="6.42578125" style="47" customWidth="1"/>
    <col min="9282" max="9282" width="11.7109375" style="47" customWidth="1"/>
    <col min="9283" max="9305" width="6.42578125" style="47" customWidth="1"/>
    <col min="9306" max="9306" width="6.7109375" style="47" customWidth="1"/>
    <col min="9307" max="9311" width="6.42578125" style="47" customWidth="1"/>
    <col min="9312" max="9312" width="7.5703125" style="47" customWidth="1"/>
    <col min="9313" max="9315" width="6.42578125" style="47" customWidth="1"/>
    <col min="9316" max="9316" width="12.85546875" style="47" customWidth="1"/>
    <col min="9317" max="9323" width="6.42578125" style="47" customWidth="1"/>
    <col min="9324" max="9324" width="9" style="47" customWidth="1"/>
    <col min="9325" max="9327" width="6.42578125" style="47" customWidth="1"/>
    <col min="9328" max="9328" width="19.28515625" style="47" customWidth="1"/>
    <col min="9329" max="9331" width="6.42578125" style="47" customWidth="1"/>
    <col min="9332" max="9332" width="8.42578125" style="47" customWidth="1"/>
    <col min="9333" max="9337" width="6.42578125" style="47" customWidth="1"/>
    <col min="9338" max="9486" width="9.140625" style="47"/>
    <col min="9487" max="9487" width="17.42578125" style="47" customWidth="1"/>
    <col min="9488" max="9488" width="26.85546875" style="47" customWidth="1"/>
    <col min="9489" max="9490" width="10.28515625" style="47" customWidth="1"/>
    <col min="9491" max="9497" width="6.42578125" style="47" customWidth="1"/>
    <col min="9498" max="9498" width="14" style="47" customWidth="1"/>
    <col min="9499" max="9503" width="6.42578125" style="47" customWidth="1"/>
    <col min="9504" max="9504" width="14.42578125" style="47" customWidth="1"/>
    <col min="9505" max="9509" width="6.42578125" style="47" customWidth="1"/>
    <col min="9510" max="9510" width="14.28515625" style="47" customWidth="1"/>
    <col min="9511" max="9513" width="6.42578125" style="47" customWidth="1"/>
    <col min="9514" max="9514" width="11.140625" style="47" customWidth="1"/>
    <col min="9515" max="9519" width="6.42578125" style="47" customWidth="1"/>
    <col min="9520" max="9520" width="15.28515625" style="47" customWidth="1"/>
    <col min="9521" max="9525" width="6.42578125" style="47" customWidth="1"/>
    <col min="9526" max="9526" width="15" style="47" customWidth="1"/>
    <col min="9527" max="9537" width="6.42578125" style="47" customWidth="1"/>
    <col min="9538" max="9538" width="11.7109375" style="47" customWidth="1"/>
    <col min="9539" max="9561" width="6.42578125" style="47" customWidth="1"/>
    <col min="9562" max="9562" width="6.7109375" style="47" customWidth="1"/>
    <col min="9563" max="9567" width="6.42578125" style="47" customWidth="1"/>
    <col min="9568" max="9568" width="7.5703125" style="47" customWidth="1"/>
    <col min="9569" max="9571" width="6.42578125" style="47" customWidth="1"/>
    <col min="9572" max="9572" width="12.85546875" style="47" customWidth="1"/>
    <col min="9573" max="9579" width="6.42578125" style="47" customWidth="1"/>
    <col min="9580" max="9580" width="9" style="47" customWidth="1"/>
    <col min="9581" max="9583" width="6.42578125" style="47" customWidth="1"/>
    <col min="9584" max="9584" width="19.28515625" style="47" customWidth="1"/>
    <col min="9585" max="9587" width="6.42578125" style="47" customWidth="1"/>
    <col min="9588" max="9588" width="8.42578125" style="47" customWidth="1"/>
    <col min="9589" max="9593" width="6.42578125" style="47" customWidth="1"/>
    <col min="9594" max="9742" width="9.140625" style="47"/>
    <col min="9743" max="9743" width="17.42578125" style="47" customWidth="1"/>
    <col min="9744" max="9744" width="26.85546875" style="47" customWidth="1"/>
    <col min="9745" max="9746" width="10.28515625" style="47" customWidth="1"/>
    <col min="9747" max="9753" width="6.42578125" style="47" customWidth="1"/>
    <col min="9754" max="9754" width="14" style="47" customWidth="1"/>
    <col min="9755" max="9759" width="6.42578125" style="47" customWidth="1"/>
    <col min="9760" max="9760" width="14.42578125" style="47" customWidth="1"/>
    <col min="9761" max="9765" width="6.42578125" style="47" customWidth="1"/>
    <col min="9766" max="9766" width="14.28515625" style="47" customWidth="1"/>
    <col min="9767" max="9769" width="6.42578125" style="47" customWidth="1"/>
    <col min="9770" max="9770" width="11.140625" style="47" customWidth="1"/>
    <col min="9771" max="9775" width="6.42578125" style="47" customWidth="1"/>
    <col min="9776" max="9776" width="15.28515625" style="47" customWidth="1"/>
    <col min="9777" max="9781" width="6.42578125" style="47" customWidth="1"/>
    <col min="9782" max="9782" width="15" style="47" customWidth="1"/>
    <col min="9783" max="9793" width="6.42578125" style="47" customWidth="1"/>
    <col min="9794" max="9794" width="11.7109375" style="47" customWidth="1"/>
    <col min="9795" max="9817" width="6.42578125" style="47" customWidth="1"/>
    <col min="9818" max="9818" width="6.7109375" style="47" customWidth="1"/>
    <col min="9819" max="9823" width="6.42578125" style="47" customWidth="1"/>
    <col min="9824" max="9824" width="7.5703125" style="47" customWidth="1"/>
    <col min="9825" max="9827" width="6.42578125" style="47" customWidth="1"/>
    <col min="9828" max="9828" width="12.85546875" style="47" customWidth="1"/>
    <col min="9829" max="9835" width="6.42578125" style="47" customWidth="1"/>
    <col min="9836" max="9836" width="9" style="47" customWidth="1"/>
    <col min="9837" max="9839" width="6.42578125" style="47" customWidth="1"/>
    <col min="9840" max="9840" width="19.28515625" style="47" customWidth="1"/>
    <col min="9841" max="9843" width="6.42578125" style="47" customWidth="1"/>
    <col min="9844" max="9844" width="8.42578125" style="47" customWidth="1"/>
    <col min="9845" max="9849" width="6.42578125" style="47" customWidth="1"/>
    <col min="9850" max="9998" width="9.140625" style="47"/>
    <col min="9999" max="9999" width="17.42578125" style="47" customWidth="1"/>
    <col min="10000" max="10000" width="26.85546875" style="47" customWidth="1"/>
    <col min="10001" max="10002" width="10.28515625" style="47" customWidth="1"/>
    <col min="10003" max="10009" width="6.42578125" style="47" customWidth="1"/>
    <col min="10010" max="10010" width="14" style="47" customWidth="1"/>
    <col min="10011" max="10015" width="6.42578125" style="47" customWidth="1"/>
    <col min="10016" max="10016" width="14.42578125" style="47" customWidth="1"/>
    <col min="10017" max="10021" width="6.42578125" style="47" customWidth="1"/>
    <col min="10022" max="10022" width="14.28515625" style="47" customWidth="1"/>
    <col min="10023" max="10025" width="6.42578125" style="47" customWidth="1"/>
    <col min="10026" max="10026" width="11.140625" style="47" customWidth="1"/>
    <col min="10027" max="10031" width="6.42578125" style="47" customWidth="1"/>
    <col min="10032" max="10032" width="15.28515625" style="47" customWidth="1"/>
    <col min="10033" max="10037" width="6.42578125" style="47" customWidth="1"/>
    <col min="10038" max="10038" width="15" style="47" customWidth="1"/>
    <col min="10039" max="10049" width="6.42578125" style="47" customWidth="1"/>
    <col min="10050" max="10050" width="11.7109375" style="47" customWidth="1"/>
    <col min="10051" max="10073" width="6.42578125" style="47" customWidth="1"/>
    <col min="10074" max="10074" width="6.7109375" style="47" customWidth="1"/>
    <col min="10075" max="10079" width="6.42578125" style="47" customWidth="1"/>
    <col min="10080" max="10080" width="7.5703125" style="47" customWidth="1"/>
    <col min="10081" max="10083" width="6.42578125" style="47" customWidth="1"/>
    <col min="10084" max="10084" width="12.85546875" style="47" customWidth="1"/>
    <col min="10085" max="10091" width="6.42578125" style="47" customWidth="1"/>
    <col min="10092" max="10092" width="9" style="47" customWidth="1"/>
    <col min="10093" max="10095" width="6.42578125" style="47" customWidth="1"/>
    <col min="10096" max="10096" width="19.28515625" style="47" customWidth="1"/>
    <col min="10097" max="10099" width="6.42578125" style="47" customWidth="1"/>
    <col min="10100" max="10100" width="8.42578125" style="47" customWidth="1"/>
    <col min="10101" max="10105" width="6.42578125" style="47" customWidth="1"/>
    <col min="10106" max="10254" width="9.140625" style="47"/>
    <col min="10255" max="10255" width="17.42578125" style="47" customWidth="1"/>
    <col min="10256" max="10256" width="26.85546875" style="47" customWidth="1"/>
    <col min="10257" max="10258" width="10.28515625" style="47" customWidth="1"/>
    <col min="10259" max="10265" width="6.42578125" style="47" customWidth="1"/>
    <col min="10266" max="10266" width="14" style="47" customWidth="1"/>
    <col min="10267" max="10271" width="6.42578125" style="47" customWidth="1"/>
    <col min="10272" max="10272" width="14.42578125" style="47" customWidth="1"/>
    <col min="10273" max="10277" width="6.42578125" style="47" customWidth="1"/>
    <col min="10278" max="10278" width="14.28515625" style="47" customWidth="1"/>
    <col min="10279" max="10281" width="6.42578125" style="47" customWidth="1"/>
    <col min="10282" max="10282" width="11.140625" style="47" customWidth="1"/>
    <col min="10283" max="10287" width="6.42578125" style="47" customWidth="1"/>
    <col min="10288" max="10288" width="15.28515625" style="47" customWidth="1"/>
    <col min="10289" max="10293" width="6.42578125" style="47" customWidth="1"/>
    <col min="10294" max="10294" width="15" style="47" customWidth="1"/>
    <col min="10295" max="10305" width="6.42578125" style="47" customWidth="1"/>
    <col min="10306" max="10306" width="11.7109375" style="47" customWidth="1"/>
    <col min="10307" max="10329" width="6.42578125" style="47" customWidth="1"/>
    <col min="10330" max="10330" width="6.7109375" style="47" customWidth="1"/>
    <col min="10331" max="10335" width="6.42578125" style="47" customWidth="1"/>
    <col min="10336" max="10336" width="7.5703125" style="47" customWidth="1"/>
    <col min="10337" max="10339" width="6.42578125" style="47" customWidth="1"/>
    <col min="10340" max="10340" width="12.85546875" style="47" customWidth="1"/>
    <col min="10341" max="10347" width="6.42578125" style="47" customWidth="1"/>
    <col min="10348" max="10348" width="9" style="47" customWidth="1"/>
    <col min="10349" max="10351" width="6.42578125" style="47" customWidth="1"/>
    <col min="10352" max="10352" width="19.28515625" style="47" customWidth="1"/>
    <col min="10353" max="10355" width="6.42578125" style="47" customWidth="1"/>
    <col min="10356" max="10356" width="8.42578125" style="47" customWidth="1"/>
    <col min="10357" max="10361" width="6.42578125" style="47" customWidth="1"/>
    <col min="10362" max="10510" width="9.140625" style="47"/>
    <col min="10511" max="10511" width="17.42578125" style="47" customWidth="1"/>
    <col min="10512" max="10512" width="26.85546875" style="47" customWidth="1"/>
    <col min="10513" max="10514" width="10.28515625" style="47" customWidth="1"/>
    <col min="10515" max="10521" width="6.42578125" style="47" customWidth="1"/>
    <col min="10522" max="10522" width="14" style="47" customWidth="1"/>
    <col min="10523" max="10527" width="6.42578125" style="47" customWidth="1"/>
    <col min="10528" max="10528" width="14.42578125" style="47" customWidth="1"/>
    <col min="10529" max="10533" width="6.42578125" style="47" customWidth="1"/>
    <col min="10534" max="10534" width="14.28515625" style="47" customWidth="1"/>
    <col min="10535" max="10537" width="6.42578125" style="47" customWidth="1"/>
    <col min="10538" max="10538" width="11.140625" style="47" customWidth="1"/>
    <col min="10539" max="10543" width="6.42578125" style="47" customWidth="1"/>
    <col min="10544" max="10544" width="15.28515625" style="47" customWidth="1"/>
    <col min="10545" max="10549" width="6.42578125" style="47" customWidth="1"/>
    <col min="10550" max="10550" width="15" style="47" customWidth="1"/>
    <col min="10551" max="10561" width="6.42578125" style="47" customWidth="1"/>
    <col min="10562" max="10562" width="11.7109375" style="47" customWidth="1"/>
    <col min="10563" max="10585" width="6.42578125" style="47" customWidth="1"/>
    <col min="10586" max="10586" width="6.7109375" style="47" customWidth="1"/>
    <col min="10587" max="10591" width="6.42578125" style="47" customWidth="1"/>
    <col min="10592" max="10592" width="7.5703125" style="47" customWidth="1"/>
    <col min="10593" max="10595" width="6.42578125" style="47" customWidth="1"/>
    <col min="10596" max="10596" width="12.85546875" style="47" customWidth="1"/>
    <col min="10597" max="10603" width="6.42578125" style="47" customWidth="1"/>
    <col min="10604" max="10604" width="9" style="47" customWidth="1"/>
    <col min="10605" max="10607" width="6.42578125" style="47" customWidth="1"/>
    <col min="10608" max="10608" width="19.28515625" style="47" customWidth="1"/>
    <col min="10609" max="10611" width="6.42578125" style="47" customWidth="1"/>
    <col min="10612" max="10612" width="8.42578125" style="47" customWidth="1"/>
    <col min="10613" max="10617" width="6.42578125" style="47" customWidth="1"/>
    <col min="10618" max="10766" width="9.140625" style="47"/>
    <col min="10767" max="10767" width="17.42578125" style="47" customWidth="1"/>
    <col min="10768" max="10768" width="26.85546875" style="47" customWidth="1"/>
    <col min="10769" max="10770" width="10.28515625" style="47" customWidth="1"/>
    <col min="10771" max="10777" width="6.42578125" style="47" customWidth="1"/>
    <col min="10778" max="10778" width="14" style="47" customWidth="1"/>
    <col min="10779" max="10783" width="6.42578125" style="47" customWidth="1"/>
    <col min="10784" max="10784" width="14.42578125" style="47" customWidth="1"/>
    <col min="10785" max="10789" width="6.42578125" style="47" customWidth="1"/>
    <col min="10790" max="10790" width="14.28515625" style="47" customWidth="1"/>
    <col min="10791" max="10793" width="6.42578125" style="47" customWidth="1"/>
    <col min="10794" max="10794" width="11.140625" style="47" customWidth="1"/>
    <col min="10795" max="10799" width="6.42578125" style="47" customWidth="1"/>
    <col min="10800" max="10800" width="15.28515625" style="47" customWidth="1"/>
    <col min="10801" max="10805" width="6.42578125" style="47" customWidth="1"/>
    <col min="10806" max="10806" width="15" style="47" customWidth="1"/>
    <col min="10807" max="10817" width="6.42578125" style="47" customWidth="1"/>
    <col min="10818" max="10818" width="11.7109375" style="47" customWidth="1"/>
    <col min="10819" max="10841" width="6.42578125" style="47" customWidth="1"/>
    <col min="10842" max="10842" width="6.7109375" style="47" customWidth="1"/>
    <col min="10843" max="10847" width="6.42578125" style="47" customWidth="1"/>
    <col min="10848" max="10848" width="7.5703125" style="47" customWidth="1"/>
    <col min="10849" max="10851" width="6.42578125" style="47" customWidth="1"/>
    <col min="10852" max="10852" width="12.85546875" style="47" customWidth="1"/>
    <col min="10853" max="10859" width="6.42578125" style="47" customWidth="1"/>
    <col min="10860" max="10860" width="9" style="47" customWidth="1"/>
    <col min="10861" max="10863" width="6.42578125" style="47" customWidth="1"/>
    <col min="10864" max="10864" width="19.28515625" style="47" customWidth="1"/>
    <col min="10865" max="10867" width="6.42578125" style="47" customWidth="1"/>
    <col min="10868" max="10868" width="8.42578125" style="47" customWidth="1"/>
    <col min="10869" max="10873" width="6.42578125" style="47" customWidth="1"/>
    <col min="10874" max="11022" width="9.140625" style="47"/>
    <col min="11023" max="11023" width="17.42578125" style="47" customWidth="1"/>
    <col min="11024" max="11024" width="26.85546875" style="47" customWidth="1"/>
    <col min="11025" max="11026" width="10.28515625" style="47" customWidth="1"/>
    <col min="11027" max="11033" width="6.42578125" style="47" customWidth="1"/>
    <col min="11034" max="11034" width="14" style="47" customWidth="1"/>
    <col min="11035" max="11039" width="6.42578125" style="47" customWidth="1"/>
    <col min="11040" max="11040" width="14.42578125" style="47" customWidth="1"/>
    <col min="11041" max="11045" width="6.42578125" style="47" customWidth="1"/>
    <col min="11046" max="11046" width="14.28515625" style="47" customWidth="1"/>
    <col min="11047" max="11049" width="6.42578125" style="47" customWidth="1"/>
    <col min="11050" max="11050" width="11.140625" style="47" customWidth="1"/>
    <col min="11051" max="11055" width="6.42578125" style="47" customWidth="1"/>
    <col min="11056" max="11056" width="15.28515625" style="47" customWidth="1"/>
    <col min="11057" max="11061" width="6.42578125" style="47" customWidth="1"/>
    <col min="11062" max="11062" width="15" style="47" customWidth="1"/>
    <col min="11063" max="11073" width="6.42578125" style="47" customWidth="1"/>
    <col min="11074" max="11074" width="11.7109375" style="47" customWidth="1"/>
    <col min="11075" max="11097" width="6.42578125" style="47" customWidth="1"/>
    <col min="11098" max="11098" width="6.7109375" style="47" customWidth="1"/>
    <col min="11099" max="11103" width="6.42578125" style="47" customWidth="1"/>
    <col min="11104" max="11104" width="7.5703125" style="47" customWidth="1"/>
    <col min="11105" max="11107" width="6.42578125" style="47" customWidth="1"/>
    <col min="11108" max="11108" width="12.85546875" style="47" customWidth="1"/>
    <col min="11109" max="11115" width="6.42578125" style="47" customWidth="1"/>
    <col min="11116" max="11116" width="9" style="47" customWidth="1"/>
    <col min="11117" max="11119" width="6.42578125" style="47" customWidth="1"/>
    <col min="11120" max="11120" width="19.28515625" style="47" customWidth="1"/>
    <col min="11121" max="11123" width="6.42578125" style="47" customWidth="1"/>
    <col min="11124" max="11124" width="8.42578125" style="47" customWidth="1"/>
    <col min="11125" max="11129" width="6.42578125" style="47" customWidth="1"/>
    <col min="11130" max="11278" width="9.140625" style="47"/>
    <col min="11279" max="11279" width="17.42578125" style="47" customWidth="1"/>
    <col min="11280" max="11280" width="26.85546875" style="47" customWidth="1"/>
    <col min="11281" max="11282" width="10.28515625" style="47" customWidth="1"/>
    <col min="11283" max="11289" width="6.42578125" style="47" customWidth="1"/>
    <col min="11290" max="11290" width="14" style="47" customWidth="1"/>
    <col min="11291" max="11295" width="6.42578125" style="47" customWidth="1"/>
    <col min="11296" max="11296" width="14.42578125" style="47" customWidth="1"/>
    <col min="11297" max="11301" width="6.42578125" style="47" customWidth="1"/>
    <col min="11302" max="11302" width="14.28515625" style="47" customWidth="1"/>
    <col min="11303" max="11305" width="6.42578125" style="47" customWidth="1"/>
    <col min="11306" max="11306" width="11.140625" style="47" customWidth="1"/>
    <col min="11307" max="11311" width="6.42578125" style="47" customWidth="1"/>
    <col min="11312" max="11312" width="15.28515625" style="47" customWidth="1"/>
    <col min="11313" max="11317" width="6.42578125" style="47" customWidth="1"/>
    <col min="11318" max="11318" width="15" style="47" customWidth="1"/>
    <col min="11319" max="11329" width="6.42578125" style="47" customWidth="1"/>
    <col min="11330" max="11330" width="11.7109375" style="47" customWidth="1"/>
    <col min="11331" max="11353" width="6.42578125" style="47" customWidth="1"/>
    <col min="11354" max="11354" width="6.7109375" style="47" customWidth="1"/>
    <col min="11355" max="11359" width="6.42578125" style="47" customWidth="1"/>
    <col min="11360" max="11360" width="7.5703125" style="47" customWidth="1"/>
    <col min="11361" max="11363" width="6.42578125" style="47" customWidth="1"/>
    <col min="11364" max="11364" width="12.85546875" style="47" customWidth="1"/>
    <col min="11365" max="11371" width="6.42578125" style="47" customWidth="1"/>
    <col min="11372" max="11372" width="9" style="47" customWidth="1"/>
    <col min="11373" max="11375" width="6.42578125" style="47" customWidth="1"/>
    <col min="11376" max="11376" width="19.28515625" style="47" customWidth="1"/>
    <col min="11377" max="11379" width="6.42578125" style="47" customWidth="1"/>
    <col min="11380" max="11380" width="8.42578125" style="47" customWidth="1"/>
    <col min="11381" max="11385" width="6.42578125" style="47" customWidth="1"/>
    <col min="11386" max="11534" width="9.140625" style="47"/>
    <col min="11535" max="11535" width="17.42578125" style="47" customWidth="1"/>
    <col min="11536" max="11536" width="26.85546875" style="47" customWidth="1"/>
    <col min="11537" max="11538" width="10.28515625" style="47" customWidth="1"/>
    <col min="11539" max="11545" width="6.42578125" style="47" customWidth="1"/>
    <col min="11546" max="11546" width="14" style="47" customWidth="1"/>
    <col min="11547" max="11551" width="6.42578125" style="47" customWidth="1"/>
    <col min="11552" max="11552" width="14.42578125" style="47" customWidth="1"/>
    <col min="11553" max="11557" width="6.42578125" style="47" customWidth="1"/>
    <col min="11558" max="11558" width="14.28515625" style="47" customWidth="1"/>
    <col min="11559" max="11561" width="6.42578125" style="47" customWidth="1"/>
    <col min="11562" max="11562" width="11.140625" style="47" customWidth="1"/>
    <col min="11563" max="11567" width="6.42578125" style="47" customWidth="1"/>
    <col min="11568" max="11568" width="15.28515625" style="47" customWidth="1"/>
    <col min="11569" max="11573" width="6.42578125" style="47" customWidth="1"/>
    <col min="11574" max="11574" width="15" style="47" customWidth="1"/>
    <col min="11575" max="11585" width="6.42578125" style="47" customWidth="1"/>
    <col min="11586" max="11586" width="11.7109375" style="47" customWidth="1"/>
    <col min="11587" max="11609" width="6.42578125" style="47" customWidth="1"/>
    <col min="11610" max="11610" width="6.7109375" style="47" customWidth="1"/>
    <col min="11611" max="11615" width="6.42578125" style="47" customWidth="1"/>
    <col min="11616" max="11616" width="7.5703125" style="47" customWidth="1"/>
    <col min="11617" max="11619" width="6.42578125" style="47" customWidth="1"/>
    <col min="11620" max="11620" width="12.85546875" style="47" customWidth="1"/>
    <col min="11621" max="11627" width="6.42578125" style="47" customWidth="1"/>
    <col min="11628" max="11628" width="9" style="47" customWidth="1"/>
    <col min="11629" max="11631" width="6.42578125" style="47" customWidth="1"/>
    <col min="11632" max="11632" width="19.28515625" style="47" customWidth="1"/>
    <col min="11633" max="11635" width="6.42578125" style="47" customWidth="1"/>
    <col min="11636" max="11636" width="8.42578125" style="47" customWidth="1"/>
    <col min="11637" max="11641" width="6.42578125" style="47" customWidth="1"/>
    <col min="11642" max="11790" width="9.140625" style="47"/>
    <col min="11791" max="11791" width="17.42578125" style="47" customWidth="1"/>
    <col min="11792" max="11792" width="26.85546875" style="47" customWidth="1"/>
    <col min="11793" max="11794" width="10.28515625" style="47" customWidth="1"/>
    <col min="11795" max="11801" width="6.42578125" style="47" customWidth="1"/>
    <col min="11802" max="11802" width="14" style="47" customWidth="1"/>
    <col min="11803" max="11807" width="6.42578125" style="47" customWidth="1"/>
    <col min="11808" max="11808" width="14.42578125" style="47" customWidth="1"/>
    <col min="11809" max="11813" width="6.42578125" style="47" customWidth="1"/>
    <col min="11814" max="11814" width="14.28515625" style="47" customWidth="1"/>
    <col min="11815" max="11817" width="6.42578125" style="47" customWidth="1"/>
    <col min="11818" max="11818" width="11.140625" style="47" customWidth="1"/>
    <col min="11819" max="11823" width="6.42578125" style="47" customWidth="1"/>
    <col min="11824" max="11824" width="15.28515625" style="47" customWidth="1"/>
    <col min="11825" max="11829" width="6.42578125" style="47" customWidth="1"/>
    <col min="11830" max="11830" width="15" style="47" customWidth="1"/>
    <col min="11831" max="11841" width="6.42578125" style="47" customWidth="1"/>
    <col min="11842" max="11842" width="11.7109375" style="47" customWidth="1"/>
    <col min="11843" max="11865" width="6.42578125" style="47" customWidth="1"/>
    <col min="11866" max="11866" width="6.7109375" style="47" customWidth="1"/>
    <col min="11867" max="11871" width="6.42578125" style="47" customWidth="1"/>
    <col min="11872" max="11872" width="7.5703125" style="47" customWidth="1"/>
    <col min="11873" max="11875" width="6.42578125" style="47" customWidth="1"/>
    <col min="11876" max="11876" width="12.85546875" style="47" customWidth="1"/>
    <col min="11877" max="11883" width="6.42578125" style="47" customWidth="1"/>
    <col min="11884" max="11884" width="9" style="47" customWidth="1"/>
    <col min="11885" max="11887" width="6.42578125" style="47" customWidth="1"/>
    <col min="11888" max="11888" width="19.28515625" style="47" customWidth="1"/>
    <col min="11889" max="11891" width="6.42578125" style="47" customWidth="1"/>
    <col min="11892" max="11892" width="8.42578125" style="47" customWidth="1"/>
    <col min="11893" max="11897" width="6.42578125" style="47" customWidth="1"/>
    <col min="11898" max="12046" width="9.140625" style="47"/>
    <col min="12047" max="12047" width="17.42578125" style="47" customWidth="1"/>
    <col min="12048" max="12048" width="26.85546875" style="47" customWidth="1"/>
    <col min="12049" max="12050" width="10.28515625" style="47" customWidth="1"/>
    <col min="12051" max="12057" width="6.42578125" style="47" customWidth="1"/>
    <col min="12058" max="12058" width="14" style="47" customWidth="1"/>
    <col min="12059" max="12063" width="6.42578125" style="47" customWidth="1"/>
    <col min="12064" max="12064" width="14.42578125" style="47" customWidth="1"/>
    <col min="12065" max="12069" width="6.42578125" style="47" customWidth="1"/>
    <col min="12070" max="12070" width="14.28515625" style="47" customWidth="1"/>
    <col min="12071" max="12073" width="6.42578125" style="47" customWidth="1"/>
    <col min="12074" max="12074" width="11.140625" style="47" customWidth="1"/>
    <col min="12075" max="12079" width="6.42578125" style="47" customWidth="1"/>
    <col min="12080" max="12080" width="15.28515625" style="47" customWidth="1"/>
    <col min="12081" max="12085" width="6.42578125" style="47" customWidth="1"/>
    <col min="12086" max="12086" width="15" style="47" customWidth="1"/>
    <col min="12087" max="12097" width="6.42578125" style="47" customWidth="1"/>
    <col min="12098" max="12098" width="11.7109375" style="47" customWidth="1"/>
    <col min="12099" max="12121" width="6.42578125" style="47" customWidth="1"/>
    <col min="12122" max="12122" width="6.7109375" style="47" customWidth="1"/>
    <col min="12123" max="12127" width="6.42578125" style="47" customWidth="1"/>
    <col min="12128" max="12128" width="7.5703125" style="47" customWidth="1"/>
    <col min="12129" max="12131" width="6.42578125" style="47" customWidth="1"/>
    <col min="12132" max="12132" width="12.85546875" style="47" customWidth="1"/>
    <col min="12133" max="12139" width="6.42578125" style="47" customWidth="1"/>
    <col min="12140" max="12140" width="9" style="47" customWidth="1"/>
    <col min="12141" max="12143" width="6.42578125" style="47" customWidth="1"/>
    <col min="12144" max="12144" width="19.28515625" style="47" customWidth="1"/>
    <col min="12145" max="12147" width="6.42578125" style="47" customWidth="1"/>
    <col min="12148" max="12148" width="8.42578125" style="47" customWidth="1"/>
    <col min="12149" max="12153" width="6.42578125" style="47" customWidth="1"/>
    <col min="12154" max="12302" width="9.140625" style="47"/>
    <col min="12303" max="12303" width="17.42578125" style="47" customWidth="1"/>
    <col min="12304" max="12304" width="26.85546875" style="47" customWidth="1"/>
    <col min="12305" max="12306" width="10.28515625" style="47" customWidth="1"/>
    <col min="12307" max="12313" width="6.42578125" style="47" customWidth="1"/>
    <col min="12314" max="12314" width="14" style="47" customWidth="1"/>
    <col min="12315" max="12319" width="6.42578125" style="47" customWidth="1"/>
    <col min="12320" max="12320" width="14.42578125" style="47" customWidth="1"/>
    <col min="12321" max="12325" width="6.42578125" style="47" customWidth="1"/>
    <col min="12326" max="12326" width="14.28515625" style="47" customWidth="1"/>
    <col min="12327" max="12329" width="6.42578125" style="47" customWidth="1"/>
    <col min="12330" max="12330" width="11.140625" style="47" customWidth="1"/>
    <col min="12331" max="12335" width="6.42578125" style="47" customWidth="1"/>
    <col min="12336" max="12336" width="15.28515625" style="47" customWidth="1"/>
    <col min="12337" max="12341" width="6.42578125" style="47" customWidth="1"/>
    <col min="12342" max="12342" width="15" style="47" customWidth="1"/>
    <col min="12343" max="12353" width="6.42578125" style="47" customWidth="1"/>
    <col min="12354" max="12354" width="11.7109375" style="47" customWidth="1"/>
    <col min="12355" max="12377" width="6.42578125" style="47" customWidth="1"/>
    <col min="12378" max="12378" width="6.7109375" style="47" customWidth="1"/>
    <col min="12379" max="12383" width="6.42578125" style="47" customWidth="1"/>
    <col min="12384" max="12384" width="7.5703125" style="47" customWidth="1"/>
    <col min="12385" max="12387" width="6.42578125" style="47" customWidth="1"/>
    <col min="12388" max="12388" width="12.85546875" style="47" customWidth="1"/>
    <col min="12389" max="12395" width="6.42578125" style="47" customWidth="1"/>
    <col min="12396" max="12396" width="9" style="47" customWidth="1"/>
    <col min="12397" max="12399" width="6.42578125" style="47" customWidth="1"/>
    <col min="12400" max="12400" width="19.28515625" style="47" customWidth="1"/>
    <col min="12401" max="12403" width="6.42578125" style="47" customWidth="1"/>
    <col min="12404" max="12404" width="8.42578125" style="47" customWidth="1"/>
    <col min="12405" max="12409" width="6.42578125" style="47" customWidth="1"/>
    <col min="12410" max="12558" width="9.140625" style="47"/>
    <col min="12559" max="12559" width="17.42578125" style="47" customWidth="1"/>
    <col min="12560" max="12560" width="26.85546875" style="47" customWidth="1"/>
    <col min="12561" max="12562" width="10.28515625" style="47" customWidth="1"/>
    <col min="12563" max="12569" width="6.42578125" style="47" customWidth="1"/>
    <col min="12570" max="12570" width="14" style="47" customWidth="1"/>
    <col min="12571" max="12575" width="6.42578125" style="47" customWidth="1"/>
    <col min="12576" max="12576" width="14.42578125" style="47" customWidth="1"/>
    <col min="12577" max="12581" width="6.42578125" style="47" customWidth="1"/>
    <col min="12582" max="12582" width="14.28515625" style="47" customWidth="1"/>
    <col min="12583" max="12585" width="6.42578125" style="47" customWidth="1"/>
    <col min="12586" max="12586" width="11.140625" style="47" customWidth="1"/>
    <col min="12587" max="12591" width="6.42578125" style="47" customWidth="1"/>
    <col min="12592" max="12592" width="15.28515625" style="47" customWidth="1"/>
    <col min="12593" max="12597" width="6.42578125" style="47" customWidth="1"/>
    <col min="12598" max="12598" width="15" style="47" customWidth="1"/>
    <col min="12599" max="12609" width="6.42578125" style="47" customWidth="1"/>
    <col min="12610" max="12610" width="11.7109375" style="47" customWidth="1"/>
    <col min="12611" max="12633" width="6.42578125" style="47" customWidth="1"/>
    <col min="12634" max="12634" width="6.7109375" style="47" customWidth="1"/>
    <col min="12635" max="12639" width="6.42578125" style="47" customWidth="1"/>
    <col min="12640" max="12640" width="7.5703125" style="47" customWidth="1"/>
    <col min="12641" max="12643" width="6.42578125" style="47" customWidth="1"/>
    <col min="12644" max="12644" width="12.85546875" style="47" customWidth="1"/>
    <col min="12645" max="12651" width="6.42578125" style="47" customWidth="1"/>
    <col min="12652" max="12652" width="9" style="47" customWidth="1"/>
    <col min="12653" max="12655" width="6.42578125" style="47" customWidth="1"/>
    <col min="12656" max="12656" width="19.28515625" style="47" customWidth="1"/>
    <col min="12657" max="12659" width="6.42578125" style="47" customWidth="1"/>
    <col min="12660" max="12660" width="8.42578125" style="47" customWidth="1"/>
    <col min="12661" max="12665" width="6.42578125" style="47" customWidth="1"/>
    <col min="12666" max="12814" width="9.140625" style="47"/>
    <col min="12815" max="12815" width="17.42578125" style="47" customWidth="1"/>
    <col min="12816" max="12816" width="26.85546875" style="47" customWidth="1"/>
    <col min="12817" max="12818" width="10.28515625" style="47" customWidth="1"/>
    <col min="12819" max="12825" width="6.42578125" style="47" customWidth="1"/>
    <col min="12826" max="12826" width="14" style="47" customWidth="1"/>
    <col min="12827" max="12831" width="6.42578125" style="47" customWidth="1"/>
    <col min="12832" max="12832" width="14.42578125" style="47" customWidth="1"/>
    <col min="12833" max="12837" width="6.42578125" style="47" customWidth="1"/>
    <col min="12838" max="12838" width="14.28515625" style="47" customWidth="1"/>
    <col min="12839" max="12841" width="6.42578125" style="47" customWidth="1"/>
    <col min="12842" max="12842" width="11.140625" style="47" customWidth="1"/>
    <col min="12843" max="12847" width="6.42578125" style="47" customWidth="1"/>
    <col min="12848" max="12848" width="15.28515625" style="47" customWidth="1"/>
    <col min="12849" max="12853" width="6.42578125" style="47" customWidth="1"/>
    <col min="12854" max="12854" width="15" style="47" customWidth="1"/>
    <col min="12855" max="12865" width="6.42578125" style="47" customWidth="1"/>
    <col min="12866" max="12866" width="11.7109375" style="47" customWidth="1"/>
    <col min="12867" max="12889" width="6.42578125" style="47" customWidth="1"/>
    <col min="12890" max="12890" width="6.7109375" style="47" customWidth="1"/>
    <col min="12891" max="12895" width="6.42578125" style="47" customWidth="1"/>
    <col min="12896" max="12896" width="7.5703125" style="47" customWidth="1"/>
    <col min="12897" max="12899" width="6.42578125" style="47" customWidth="1"/>
    <col min="12900" max="12900" width="12.85546875" style="47" customWidth="1"/>
    <col min="12901" max="12907" width="6.42578125" style="47" customWidth="1"/>
    <col min="12908" max="12908" width="9" style="47" customWidth="1"/>
    <col min="12909" max="12911" width="6.42578125" style="47" customWidth="1"/>
    <col min="12912" max="12912" width="19.28515625" style="47" customWidth="1"/>
    <col min="12913" max="12915" width="6.42578125" style="47" customWidth="1"/>
    <col min="12916" max="12916" width="8.42578125" style="47" customWidth="1"/>
    <col min="12917" max="12921" width="6.42578125" style="47" customWidth="1"/>
    <col min="12922" max="13070" width="9.140625" style="47"/>
    <col min="13071" max="13071" width="17.42578125" style="47" customWidth="1"/>
    <col min="13072" max="13072" width="26.85546875" style="47" customWidth="1"/>
    <col min="13073" max="13074" width="10.28515625" style="47" customWidth="1"/>
    <col min="13075" max="13081" width="6.42578125" style="47" customWidth="1"/>
    <col min="13082" max="13082" width="14" style="47" customWidth="1"/>
    <col min="13083" max="13087" width="6.42578125" style="47" customWidth="1"/>
    <col min="13088" max="13088" width="14.42578125" style="47" customWidth="1"/>
    <col min="13089" max="13093" width="6.42578125" style="47" customWidth="1"/>
    <col min="13094" max="13094" width="14.28515625" style="47" customWidth="1"/>
    <col min="13095" max="13097" width="6.42578125" style="47" customWidth="1"/>
    <col min="13098" max="13098" width="11.140625" style="47" customWidth="1"/>
    <col min="13099" max="13103" width="6.42578125" style="47" customWidth="1"/>
    <col min="13104" max="13104" width="15.28515625" style="47" customWidth="1"/>
    <col min="13105" max="13109" width="6.42578125" style="47" customWidth="1"/>
    <col min="13110" max="13110" width="15" style="47" customWidth="1"/>
    <col min="13111" max="13121" width="6.42578125" style="47" customWidth="1"/>
    <col min="13122" max="13122" width="11.7109375" style="47" customWidth="1"/>
    <col min="13123" max="13145" width="6.42578125" style="47" customWidth="1"/>
    <col min="13146" max="13146" width="6.7109375" style="47" customWidth="1"/>
    <col min="13147" max="13151" width="6.42578125" style="47" customWidth="1"/>
    <col min="13152" max="13152" width="7.5703125" style="47" customWidth="1"/>
    <col min="13153" max="13155" width="6.42578125" style="47" customWidth="1"/>
    <col min="13156" max="13156" width="12.85546875" style="47" customWidth="1"/>
    <col min="13157" max="13163" width="6.42578125" style="47" customWidth="1"/>
    <col min="13164" max="13164" width="9" style="47" customWidth="1"/>
    <col min="13165" max="13167" width="6.42578125" style="47" customWidth="1"/>
    <col min="13168" max="13168" width="19.28515625" style="47" customWidth="1"/>
    <col min="13169" max="13171" width="6.42578125" style="47" customWidth="1"/>
    <col min="13172" max="13172" width="8.42578125" style="47" customWidth="1"/>
    <col min="13173" max="13177" width="6.42578125" style="47" customWidth="1"/>
    <col min="13178" max="13326" width="9.140625" style="47"/>
    <col min="13327" max="13327" width="17.42578125" style="47" customWidth="1"/>
    <col min="13328" max="13328" width="26.85546875" style="47" customWidth="1"/>
    <col min="13329" max="13330" width="10.28515625" style="47" customWidth="1"/>
    <col min="13331" max="13337" width="6.42578125" style="47" customWidth="1"/>
    <col min="13338" max="13338" width="14" style="47" customWidth="1"/>
    <col min="13339" max="13343" width="6.42578125" style="47" customWidth="1"/>
    <col min="13344" max="13344" width="14.42578125" style="47" customWidth="1"/>
    <col min="13345" max="13349" width="6.42578125" style="47" customWidth="1"/>
    <col min="13350" max="13350" width="14.28515625" style="47" customWidth="1"/>
    <col min="13351" max="13353" width="6.42578125" style="47" customWidth="1"/>
    <col min="13354" max="13354" width="11.140625" style="47" customWidth="1"/>
    <col min="13355" max="13359" width="6.42578125" style="47" customWidth="1"/>
    <col min="13360" max="13360" width="15.28515625" style="47" customWidth="1"/>
    <col min="13361" max="13365" width="6.42578125" style="47" customWidth="1"/>
    <col min="13366" max="13366" width="15" style="47" customWidth="1"/>
    <col min="13367" max="13377" width="6.42578125" style="47" customWidth="1"/>
    <col min="13378" max="13378" width="11.7109375" style="47" customWidth="1"/>
    <col min="13379" max="13401" width="6.42578125" style="47" customWidth="1"/>
    <col min="13402" max="13402" width="6.7109375" style="47" customWidth="1"/>
    <col min="13403" max="13407" width="6.42578125" style="47" customWidth="1"/>
    <col min="13408" max="13408" width="7.5703125" style="47" customWidth="1"/>
    <col min="13409" max="13411" width="6.42578125" style="47" customWidth="1"/>
    <col min="13412" max="13412" width="12.85546875" style="47" customWidth="1"/>
    <col min="13413" max="13419" width="6.42578125" style="47" customWidth="1"/>
    <col min="13420" max="13420" width="9" style="47" customWidth="1"/>
    <col min="13421" max="13423" width="6.42578125" style="47" customWidth="1"/>
    <col min="13424" max="13424" width="19.28515625" style="47" customWidth="1"/>
    <col min="13425" max="13427" width="6.42578125" style="47" customWidth="1"/>
    <col min="13428" max="13428" width="8.42578125" style="47" customWidth="1"/>
    <col min="13429" max="13433" width="6.42578125" style="47" customWidth="1"/>
    <col min="13434" max="13582" width="9.140625" style="47"/>
    <col min="13583" max="13583" width="17.42578125" style="47" customWidth="1"/>
    <col min="13584" max="13584" width="26.85546875" style="47" customWidth="1"/>
    <col min="13585" max="13586" width="10.28515625" style="47" customWidth="1"/>
    <col min="13587" max="13593" width="6.42578125" style="47" customWidth="1"/>
    <col min="13594" max="13594" width="14" style="47" customWidth="1"/>
    <col min="13595" max="13599" width="6.42578125" style="47" customWidth="1"/>
    <col min="13600" max="13600" width="14.42578125" style="47" customWidth="1"/>
    <col min="13601" max="13605" width="6.42578125" style="47" customWidth="1"/>
    <col min="13606" max="13606" width="14.28515625" style="47" customWidth="1"/>
    <col min="13607" max="13609" width="6.42578125" style="47" customWidth="1"/>
    <col min="13610" max="13610" width="11.140625" style="47" customWidth="1"/>
    <col min="13611" max="13615" width="6.42578125" style="47" customWidth="1"/>
    <col min="13616" max="13616" width="15.28515625" style="47" customWidth="1"/>
    <col min="13617" max="13621" width="6.42578125" style="47" customWidth="1"/>
    <col min="13622" max="13622" width="15" style="47" customWidth="1"/>
    <col min="13623" max="13633" width="6.42578125" style="47" customWidth="1"/>
    <col min="13634" max="13634" width="11.7109375" style="47" customWidth="1"/>
    <col min="13635" max="13657" width="6.42578125" style="47" customWidth="1"/>
    <col min="13658" max="13658" width="6.7109375" style="47" customWidth="1"/>
    <col min="13659" max="13663" width="6.42578125" style="47" customWidth="1"/>
    <col min="13664" max="13664" width="7.5703125" style="47" customWidth="1"/>
    <col min="13665" max="13667" width="6.42578125" style="47" customWidth="1"/>
    <col min="13668" max="13668" width="12.85546875" style="47" customWidth="1"/>
    <col min="13669" max="13675" width="6.42578125" style="47" customWidth="1"/>
    <col min="13676" max="13676" width="9" style="47" customWidth="1"/>
    <col min="13677" max="13679" width="6.42578125" style="47" customWidth="1"/>
    <col min="13680" max="13680" width="19.28515625" style="47" customWidth="1"/>
    <col min="13681" max="13683" width="6.42578125" style="47" customWidth="1"/>
    <col min="13684" max="13684" width="8.42578125" style="47" customWidth="1"/>
    <col min="13685" max="13689" width="6.42578125" style="47" customWidth="1"/>
    <col min="13690" max="13838" width="9.140625" style="47"/>
    <col min="13839" max="13839" width="17.42578125" style="47" customWidth="1"/>
    <col min="13840" max="13840" width="26.85546875" style="47" customWidth="1"/>
    <col min="13841" max="13842" width="10.28515625" style="47" customWidth="1"/>
    <col min="13843" max="13849" width="6.42578125" style="47" customWidth="1"/>
    <col min="13850" max="13850" width="14" style="47" customWidth="1"/>
    <col min="13851" max="13855" width="6.42578125" style="47" customWidth="1"/>
    <col min="13856" max="13856" width="14.42578125" style="47" customWidth="1"/>
    <col min="13857" max="13861" width="6.42578125" style="47" customWidth="1"/>
    <col min="13862" max="13862" width="14.28515625" style="47" customWidth="1"/>
    <col min="13863" max="13865" width="6.42578125" style="47" customWidth="1"/>
    <col min="13866" max="13866" width="11.140625" style="47" customWidth="1"/>
    <col min="13867" max="13871" width="6.42578125" style="47" customWidth="1"/>
    <col min="13872" max="13872" width="15.28515625" style="47" customWidth="1"/>
    <col min="13873" max="13877" width="6.42578125" style="47" customWidth="1"/>
    <col min="13878" max="13878" width="15" style="47" customWidth="1"/>
    <col min="13879" max="13889" width="6.42578125" style="47" customWidth="1"/>
    <col min="13890" max="13890" width="11.7109375" style="47" customWidth="1"/>
    <col min="13891" max="13913" width="6.42578125" style="47" customWidth="1"/>
    <col min="13914" max="13914" width="6.7109375" style="47" customWidth="1"/>
    <col min="13915" max="13919" width="6.42578125" style="47" customWidth="1"/>
    <col min="13920" max="13920" width="7.5703125" style="47" customWidth="1"/>
    <col min="13921" max="13923" width="6.42578125" style="47" customWidth="1"/>
    <col min="13924" max="13924" width="12.85546875" style="47" customWidth="1"/>
    <col min="13925" max="13931" width="6.42578125" style="47" customWidth="1"/>
    <col min="13932" max="13932" width="9" style="47" customWidth="1"/>
    <col min="13933" max="13935" width="6.42578125" style="47" customWidth="1"/>
    <col min="13936" max="13936" width="19.28515625" style="47" customWidth="1"/>
    <col min="13937" max="13939" width="6.42578125" style="47" customWidth="1"/>
    <col min="13940" max="13940" width="8.42578125" style="47" customWidth="1"/>
    <col min="13941" max="13945" width="6.42578125" style="47" customWidth="1"/>
    <col min="13946" max="14094" width="9.140625" style="47"/>
    <col min="14095" max="14095" width="17.42578125" style="47" customWidth="1"/>
    <col min="14096" max="14096" width="26.85546875" style="47" customWidth="1"/>
    <col min="14097" max="14098" width="10.28515625" style="47" customWidth="1"/>
    <col min="14099" max="14105" width="6.42578125" style="47" customWidth="1"/>
    <col min="14106" max="14106" width="14" style="47" customWidth="1"/>
    <col min="14107" max="14111" width="6.42578125" style="47" customWidth="1"/>
    <col min="14112" max="14112" width="14.42578125" style="47" customWidth="1"/>
    <col min="14113" max="14117" width="6.42578125" style="47" customWidth="1"/>
    <col min="14118" max="14118" width="14.28515625" style="47" customWidth="1"/>
    <col min="14119" max="14121" width="6.42578125" style="47" customWidth="1"/>
    <col min="14122" max="14122" width="11.140625" style="47" customWidth="1"/>
    <col min="14123" max="14127" width="6.42578125" style="47" customWidth="1"/>
    <col min="14128" max="14128" width="15.28515625" style="47" customWidth="1"/>
    <col min="14129" max="14133" width="6.42578125" style="47" customWidth="1"/>
    <col min="14134" max="14134" width="15" style="47" customWidth="1"/>
    <col min="14135" max="14145" width="6.42578125" style="47" customWidth="1"/>
    <col min="14146" max="14146" width="11.7109375" style="47" customWidth="1"/>
    <col min="14147" max="14169" width="6.42578125" style="47" customWidth="1"/>
    <col min="14170" max="14170" width="6.7109375" style="47" customWidth="1"/>
    <col min="14171" max="14175" width="6.42578125" style="47" customWidth="1"/>
    <col min="14176" max="14176" width="7.5703125" style="47" customWidth="1"/>
    <col min="14177" max="14179" width="6.42578125" style="47" customWidth="1"/>
    <col min="14180" max="14180" width="12.85546875" style="47" customWidth="1"/>
    <col min="14181" max="14187" width="6.42578125" style="47" customWidth="1"/>
    <col min="14188" max="14188" width="9" style="47" customWidth="1"/>
    <col min="14189" max="14191" width="6.42578125" style="47" customWidth="1"/>
    <col min="14192" max="14192" width="19.28515625" style="47" customWidth="1"/>
    <col min="14193" max="14195" width="6.42578125" style="47" customWidth="1"/>
    <col min="14196" max="14196" width="8.42578125" style="47" customWidth="1"/>
    <col min="14197" max="14201" width="6.42578125" style="47" customWidth="1"/>
    <col min="14202" max="14350" width="9.140625" style="47"/>
    <col min="14351" max="14351" width="17.42578125" style="47" customWidth="1"/>
    <col min="14352" max="14352" width="26.85546875" style="47" customWidth="1"/>
    <col min="14353" max="14354" width="10.28515625" style="47" customWidth="1"/>
    <col min="14355" max="14361" width="6.42578125" style="47" customWidth="1"/>
    <col min="14362" max="14362" width="14" style="47" customWidth="1"/>
    <col min="14363" max="14367" width="6.42578125" style="47" customWidth="1"/>
    <col min="14368" max="14368" width="14.42578125" style="47" customWidth="1"/>
    <col min="14369" max="14373" width="6.42578125" style="47" customWidth="1"/>
    <col min="14374" max="14374" width="14.28515625" style="47" customWidth="1"/>
    <col min="14375" max="14377" width="6.42578125" style="47" customWidth="1"/>
    <col min="14378" max="14378" width="11.140625" style="47" customWidth="1"/>
    <col min="14379" max="14383" width="6.42578125" style="47" customWidth="1"/>
    <col min="14384" max="14384" width="15.28515625" style="47" customWidth="1"/>
    <col min="14385" max="14389" width="6.42578125" style="47" customWidth="1"/>
    <col min="14390" max="14390" width="15" style="47" customWidth="1"/>
    <col min="14391" max="14401" width="6.42578125" style="47" customWidth="1"/>
    <col min="14402" max="14402" width="11.7109375" style="47" customWidth="1"/>
    <col min="14403" max="14425" width="6.42578125" style="47" customWidth="1"/>
    <col min="14426" max="14426" width="6.7109375" style="47" customWidth="1"/>
    <col min="14427" max="14431" width="6.42578125" style="47" customWidth="1"/>
    <col min="14432" max="14432" width="7.5703125" style="47" customWidth="1"/>
    <col min="14433" max="14435" width="6.42578125" style="47" customWidth="1"/>
    <col min="14436" max="14436" width="12.85546875" style="47" customWidth="1"/>
    <col min="14437" max="14443" width="6.42578125" style="47" customWidth="1"/>
    <col min="14444" max="14444" width="9" style="47" customWidth="1"/>
    <col min="14445" max="14447" width="6.42578125" style="47" customWidth="1"/>
    <col min="14448" max="14448" width="19.28515625" style="47" customWidth="1"/>
    <col min="14449" max="14451" width="6.42578125" style="47" customWidth="1"/>
    <col min="14452" max="14452" width="8.42578125" style="47" customWidth="1"/>
    <col min="14453" max="14457" width="6.42578125" style="47" customWidth="1"/>
    <col min="14458" max="14606" width="9.140625" style="47"/>
    <col min="14607" max="14607" width="17.42578125" style="47" customWidth="1"/>
    <col min="14608" max="14608" width="26.85546875" style="47" customWidth="1"/>
    <col min="14609" max="14610" width="10.28515625" style="47" customWidth="1"/>
    <col min="14611" max="14617" width="6.42578125" style="47" customWidth="1"/>
    <col min="14618" max="14618" width="14" style="47" customWidth="1"/>
    <col min="14619" max="14623" width="6.42578125" style="47" customWidth="1"/>
    <col min="14624" max="14624" width="14.42578125" style="47" customWidth="1"/>
    <col min="14625" max="14629" width="6.42578125" style="47" customWidth="1"/>
    <col min="14630" max="14630" width="14.28515625" style="47" customWidth="1"/>
    <col min="14631" max="14633" width="6.42578125" style="47" customWidth="1"/>
    <col min="14634" max="14634" width="11.140625" style="47" customWidth="1"/>
    <col min="14635" max="14639" width="6.42578125" style="47" customWidth="1"/>
    <col min="14640" max="14640" width="15.28515625" style="47" customWidth="1"/>
    <col min="14641" max="14645" width="6.42578125" style="47" customWidth="1"/>
    <col min="14646" max="14646" width="15" style="47" customWidth="1"/>
    <col min="14647" max="14657" width="6.42578125" style="47" customWidth="1"/>
    <col min="14658" max="14658" width="11.7109375" style="47" customWidth="1"/>
    <col min="14659" max="14681" width="6.42578125" style="47" customWidth="1"/>
    <col min="14682" max="14682" width="6.7109375" style="47" customWidth="1"/>
    <col min="14683" max="14687" width="6.42578125" style="47" customWidth="1"/>
    <col min="14688" max="14688" width="7.5703125" style="47" customWidth="1"/>
    <col min="14689" max="14691" width="6.42578125" style="47" customWidth="1"/>
    <col min="14692" max="14692" width="12.85546875" style="47" customWidth="1"/>
    <col min="14693" max="14699" width="6.42578125" style="47" customWidth="1"/>
    <col min="14700" max="14700" width="9" style="47" customWidth="1"/>
    <col min="14701" max="14703" width="6.42578125" style="47" customWidth="1"/>
    <col min="14704" max="14704" width="19.28515625" style="47" customWidth="1"/>
    <col min="14705" max="14707" width="6.42578125" style="47" customWidth="1"/>
    <col min="14708" max="14708" width="8.42578125" style="47" customWidth="1"/>
    <col min="14709" max="14713" width="6.42578125" style="47" customWidth="1"/>
    <col min="14714" max="14862" width="9.140625" style="47"/>
    <col min="14863" max="14863" width="17.42578125" style="47" customWidth="1"/>
    <col min="14864" max="14864" width="26.85546875" style="47" customWidth="1"/>
    <col min="14865" max="14866" width="10.28515625" style="47" customWidth="1"/>
    <col min="14867" max="14873" width="6.42578125" style="47" customWidth="1"/>
    <col min="14874" max="14874" width="14" style="47" customWidth="1"/>
    <col min="14875" max="14879" width="6.42578125" style="47" customWidth="1"/>
    <col min="14880" max="14880" width="14.42578125" style="47" customWidth="1"/>
    <col min="14881" max="14885" width="6.42578125" style="47" customWidth="1"/>
    <col min="14886" max="14886" width="14.28515625" style="47" customWidth="1"/>
    <col min="14887" max="14889" width="6.42578125" style="47" customWidth="1"/>
    <col min="14890" max="14890" width="11.140625" style="47" customWidth="1"/>
    <col min="14891" max="14895" width="6.42578125" style="47" customWidth="1"/>
    <col min="14896" max="14896" width="15.28515625" style="47" customWidth="1"/>
    <col min="14897" max="14901" width="6.42578125" style="47" customWidth="1"/>
    <col min="14902" max="14902" width="15" style="47" customWidth="1"/>
    <col min="14903" max="14913" width="6.42578125" style="47" customWidth="1"/>
    <col min="14914" max="14914" width="11.7109375" style="47" customWidth="1"/>
    <col min="14915" max="14937" width="6.42578125" style="47" customWidth="1"/>
    <col min="14938" max="14938" width="6.7109375" style="47" customWidth="1"/>
    <col min="14939" max="14943" width="6.42578125" style="47" customWidth="1"/>
    <col min="14944" max="14944" width="7.5703125" style="47" customWidth="1"/>
    <col min="14945" max="14947" width="6.42578125" style="47" customWidth="1"/>
    <col min="14948" max="14948" width="12.85546875" style="47" customWidth="1"/>
    <col min="14949" max="14955" width="6.42578125" style="47" customWidth="1"/>
    <col min="14956" max="14956" width="9" style="47" customWidth="1"/>
    <col min="14957" max="14959" width="6.42578125" style="47" customWidth="1"/>
    <col min="14960" max="14960" width="19.28515625" style="47" customWidth="1"/>
    <col min="14961" max="14963" width="6.42578125" style="47" customWidth="1"/>
    <col min="14964" max="14964" width="8.42578125" style="47" customWidth="1"/>
    <col min="14965" max="14969" width="6.42578125" style="47" customWidth="1"/>
    <col min="14970" max="15118" width="9.140625" style="47"/>
    <col min="15119" max="15119" width="17.42578125" style="47" customWidth="1"/>
    <col min="15120" max="15120" width="26.85546875" style="47" customWidth="1"/>
    <col min="15121" max="15122" width="10.28515625" style="47" customWidth="1"/>
    <col min="15123" max="15129" width="6.42578125" style="47" customWidth="1"/>
    <col min="15130" max="15130" width="14" style="47" customWidth="1"/>
    <col min="15131" max="15135" width="6.42578125" style="47" customWidth="1"/>
    <col min="15136" max="15136" width="14.42578125" style="47" customWidth="1"/>
    <col min="15137" max="15141" width="6.42578125" style="47" customWidth="1"/>
    <col min="15142" max="15142" width="14.28515625" style="47" customWidth="1"/>
    <col min="15143" max="15145" width="6.42578125" style="47" customWidth="1"/>
    <col min="15146" max="15146" width="11.140625" style="47" customWidth="1"/>
    <col min="15147" max="15151" width="6.42578125" style="47" customWidth="1"/>
    <col min="15152" max="15152" width="15.28515625" style="47" customWidth="1"/>
    <col min="15153" max="15157" width="6.42578125" style="47" customWidth="1"/>
    <col min="15158" max="15158" width="15" style="47" customWidth="1"/>
    <col min="15159" max="15169" width="6.42578125" style="47" customWidth="1"/>
    <col min="15170" max="15170" width="11.7109375" style="47" customWidth="1"/>
    <col min="15171" max="15193" width="6.42578125" style="47" customWidth="1"/>
    <col min="15194" max="15194" width="6.7109375" style="47" customWidth="1"/>
    <col min="15195" max="15199" width="6.42578125" style="47" customWidth="1"/>
    <col min="15200" max="15200" width="7.5703125" style="47" customWidth="1"/>
    <col min="15201" max="15203" width="6.42578125" style="47" customWidth="1"/>
    <col min="15204" max="15204" width="12.85546875" style="47" customWidth="1"/>
    <col min="15205" max="15211" width="6.42578125" style="47" customWidth="1"/>
    <col min="15212" max="15212" width="9" style="47" customWidth="1"/>
    <col min="15213" max="15215" width="6.42578125" style="47" customWidth="1"/>
    <col min="15216" max="15216" width="19.28515625" style="47" customWidth="1"/>
    <col min="15217" max="15219" width="6.42578125" style="47" customWidth="1"/>
    <col min="15220" max="15220" width="8.42578125" style="47" customWidth="1"/>
    <col min="15221" max="15225" width="6.42578125" style="47" customWidth="1"/>
    <col min="15226" max="15374" width="9.140625" style="47"/>
    <col min="15375" max="15375" width="17.42578125" style="47" customWidth="1"/>
    <col min="15376" max="15376" width="26.85546875" style="47" customWidth="1"/>
    <col min="15377" max="15378" width="10.28515625" style="47" customWidth="1"/>
    <col min="15379" max="15385" width="6.42578125" style="47" customWidth="1"/>
    <col min="15386" max="15386" width="14" style="47" customWidth="1"/>
    <col min="15387" max="15391" width="6.42578125" style="47" customWidth="1"/>
    <col min="15392" max="15392" width="14.42578125" style="47" customWidth="1"/>
    <col min="15393" max="15397" width="6.42578125" style="47" customWidth="1"/>
    <col min="15398" max="15398" width="14.28515625" style="47" customWidth="1"/>
    <col min="15399" max="15401" width="6.42578125" style="47" customWidth="1"/>
    <col min="15402" max="15402" width="11.140625" style="47" customWidth="1"/>
    <col min="15403" max="15407" width="6.42578125" style="47" customWidth="1"/>
    <col min="15408" max="15408" width="15.28515625" style="47" customWidth="1"/>
    <col min="15409" max="15413" width="6.42578125" style="47" customWidth="1"/>
    <col min="15414" max="15414" width="15" style="47" customWidth="1"/>
    <col min="15415" max="15425" width="6.42578125" style="47" customWidth="1"/>
    <col min="15426" max="15426" width="11.7109375" style="47" customWidth="1"/>
    <col min="15427" max="15449" width="6.42578125" style="47" customWidth="1"/>
    <col min="15450" max="15450" width="6.7109375" style="47" customWidth="1"/>
    <col min="15451" max="15455" width="6.42578125" style="47" customWidth="1"/>
    <col min="15456" max="15456" width="7.5703125" style="47" customWidth="1"/>
    <col min="15457" max="15459" width="6.42578125" style="47" customWidth="1"/>
    <col min="15460" max="15460" width="12.85546875" style="47" customWidth="1"/>
    <col min="15461" max="15467" width="6.42578125" style="47" customWidth="1"/>
    <col min="15468" max="15468" width="9" style="47" customWidth="1"/>
    <col min="15469" max="15471" width="6.42578125" style="47" customWidth="1"/>
    <col min="15472" max="15472" width="19.28515625" style="47" customWidth="1"/>
    <col min="15473" max="15475" width="6.42578125" style="47" customWidth="1"/>
    <col min="15476" max="15476" width="8.42578125" style="47" customWidth="1"/>
    <col min="15477" max="15481" width="6.42578125" style="47" customWidth="1"/>
    <col min="15482" max="15630" width="9.140625" style="47"/>
    <col min="15631" max="15631" width="17.42578125" style="47" customWidth="1"/>
    <col min="15632" max="15632" width="26.85546875" style="47" customWidth="1"/>
    <col min="15633" max="15634" width="10.28515625" style="47" customWidth="1"/>
    <col min="15635" max="15641" width="6.42578125" style="47" customWidth="1"/>
    <col min="15642" max="15642" width="14" style="47" customWidth="1"/>
    <col min="15643" max="15647" width="6.42578125" style="47" customWidth="1"/>
    <col min="15648" max="15648" width="14.42578125" style="47" customWidth="1"/>
    <col min="15649" max="15653" width="6.42578125" style="47" customWidth="1"/>
    <col min="15654" max="15654" width="14.28515625" style="47" customWidth="1"/>
    <col min="15655" max="15657" width="6.42578125" style="47" customWidth="1"/>
    <col min="15658" max="15658" width="11.140625" style="47" customWidth="1"/>
    <col min="15659" max="15663" width="6.42578125" style="47" customWidth="1"/>
    <col min="15664" max="15664" width="15.28515625" style="47" customWidth="1"/>
    <col min="15665" max="15669" width="6.42578125" style="47" customWidth="1"/>
    <col min="15670" max="15670" width="15" style="47" customWidth="1"/>
    <col min="15671" max="15681" width="6.42578125" style="47" customWidth="1"/>
    <col min="15682" max="15682" width="11.7109375" style="47" customWidth="1"/>
    <col min="15683" max="15705" width="6.42578125" style="47" customWidth="1"/>
    <col min="15706" max="15706" width="6.7109375" style="47" customWidth="1"/>
    <col min="15707" max="15711" width="6.42578125" style="47" customWidth="1"/>
    <col min="15712" max="15712" width="7.5703125" style="47" customWidth="1"/>
    <col min="15713" max="15715" width="6.42578125" style="47" customWidth="1"/>
    <col min="15716" max="15716" width="12.85546875" style="47" customWidth="1"/>
    <col min="15717" max="15723" width="6.42578125" style="47" customWidth="1"/>
    <col min="15724" max="15724" width="9" style="47" customWidth="1"/>
    <col min="15725" max="15727" width="6.42578125" style="47" customWidth="1"/>
    <col min="15728" max="15728" width="19.28515625" style="47" customWidth="1"/>
    <col min="15729" max="15731" width="6.42578125" style="47" customWidth="1"/>
    <col min="15732" max="15732" width="8.42578125" style="47" customWidth="1"/>
    <col min="15733" max="15737" width="6.42578125" style="47" customWidth="1"/>
    <col min="15738" max="15886" width="9.140625" style="47"/>
    <col min="15887" max="15887" width="17.42578125" style="47" customWidth="1"/>
    <col min="15888" max="15888" width="26.85546875" style="47" customWidth="1"/>
    <col min="15889" max="15890" width="10.28515625" style="47" customWidth="1"/>
    <col min="15891" max="15897" width="6.42578125" style="47" customWidth="1"/>
    <col min="15898" max="15898" width="14" style="47" customWidth="1"/>
    <col min="15899" max="15903" width="6.42578125" style="47" customWidth="1"/>
    <col min="15904" max="15904" width="14.42578125" style="47" customWidth="1"/>
    <col min="15905" max="15909" width="6.42578125" style="47" customWidth="1"/>
    <col min="15910" max="15910" width="14.28515625" style="47" customWidth="1"/>
    <col min="15911" max="15913" width="6.42578125" style="47" customWidth="1"/>
    <col min="15914" max="15914" width="11.140625" style="47" customWidth="1"/>
    <col min="15915" max="15919" width="6.42578125" style="47" customWidth="1"/>
    <col min="15920" max="15920" width="15.28515625" style="47" customWidth="1"/>
    <col min="15921" max="15925" width="6.42578125" style="47" customWidth="1"/>
    <col min="15926" max="15926" width="15" style="47" customWidth="1"/>
    <col min="15927" max="15937" width="6.42578125" style="47" customWidth="1"/>
    <col min="15938" max="15938" width="11.7109375" style="47" customWidth="1"/>
    <col min="15939" max="15961" width="6.42578125" style="47" customWidth="1"/>
    <col min="15962" max="15962" width="6.7109375" style="47" customWidth="1"/>
    <col min="15963" max="15967" width="6.42578125" style="47" customWidth="1"/>
    <col min="15968" max="15968" width="7.5703125" style="47" customWidth="1"/>
    <col min="15969" max="15971" width="6.42578125" style="47" customWidth="1"/>
    <col min="15972" max="15972" width="12.85546875" style="47" customWidth="1"/>
    <col min="15973" max="15979" width="6.42578125" style="47" customWidth="1"/>
    <col min="15980" max="15980" width="9" style="47" customWidth="1"/>
    <col min="15981" max="15983" width="6.42578125" style="47" customWidth="1"/>
    <col min="15984" max="15984" width="19.28515625" style="47" customWidth="1"/>
    <col min="15985" max="15987" width="6.42578125" style="47" customWidth="1"/>
    <col min="15988" max="15988" width="8.42578125" style="47" customWidth="1"/>
    <col min="15989" max="15993" width="6.42578125" style="47" customWidth="1"/>
    <col min="15994" max="16142" width="9.140625" style="47"/>
    <col min="16143" max="16143" width="17.42578125" style="47" customWidth="1"/>
    <col min="16144" max="16144" width="26.85546875" style="47" customWidth="1"/>
    <col min="16145" max="16146" width="10.28515625" style="47" customWidth="1"/>
    <col min="16147" max="16153" width="6.42578125" style="47" customWidth="1"/>
    <col min="16154" max="16154" width="14" style="47" customWidth="1"/>
    <col min="16155" max="16159" width="6.42578125" style="47" customWidth="1"/>
    <col min="16160" max="16160" width="14.42578125" style="47" customWidth="1"/>
    <col min="16161" max="16165" width="6.42578125" style="47" customWidth="1"/>
    <col min="16166" max="16166" width="14.28515625" style="47" customWidth="1"/>
    <col min="16167" max="16169" width="6.42578125" style="47" customWidth="1"/>
    <col min="16170" max="16170" width="11.140625" style="47" customWidth="1"/>
    <col min="16171" max="16175" width="6.42578125" style="47" customWidth="1"/>
    <col min="16176" max="16176" width="15.28515625" style="47" customWidth="1"/>
    <col min="16177" max="16181" width="6.42578125" style="47" customWidth="1"/>
    <col min="16182" max="16182" width="15" style="47" customWidth="1"/>
    <col min="16183" max="16193" width="6.42578125" style="47" customWidth="1"/>
    <col min="16194" max="16194" width="11.7109375" style="47" customWidth="1"/>
    <col min="16195" max="16217" width="6.42578125" style="47" customWidth="1"/>
    <col min="16218" max="16218" width="6.7109375" style="47" customWidth="1"/>
    <col min="16219" max="16223" width="6.42578125" style="47" customWidth="1"/>
    <col min="16224" max="16224" width="7.5703125" style="47" customWidth="1"/>
    <col min="16225" max="16227" width="6.42578125" style="47" customWidth="1"/>
    <col min="16228" max="16228" width="12.85546875" style="47" customWidth="1"/>
    <col min="16229" max="16235" width="6.42578125" style="47" customWidth="1"/>
    <col min="16236" max="16236" width="9" style="47" customWidth="1"/>
    <col min="16237" max="16239" width="6.42578125" style="47" customWidth="1"/>
    <col min="16240" max="16240" width="19.28515625" style="47" customWidth="1"/>
    <col min="16241" max="16243" width="6.42578125" style="47" customWidth="1"/>
    <col min="16244" max="16244" width="8.42578125" style="47" customWidth="1"/>
    <col min="16245" max="16249" width="6.42578125" style="47" customWidth="1"/>
    <col min="16250" max="16384" width="9.140625" style="47"/>
  </cols>
  <sheetData>
    <row r="1" spans="1:174" ht="51.75" customHeight="1" thickBot="1">
      <c r="A1" s="138"/>
      <c r="B1" s="138"/>
      <c r="C1" s="135" t="s">
        <v>51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 t="s">
        <v>51</v>
      </c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 t="s">
        <v>51</v>
      </c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 t="s">
        <v>51</v>
      </c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 t="s">
        <v>51</v>
      </c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</row>
    <row r="2" spans="1:174" s="82" customFormat="1" ht="70.5" customHeight="1">
      <c r="A2" s="131" t="s">
        <v>0</v>
      </c>
      <c r="B2" s="133"/>
      <c r="C2" s="134" t="s">
        <v>1</v>
      </c>
      <c r="D2" s="134"/>
      <c r="E2" s="134"/>
      <c r="F2" s="134"/>
      <c r="G2" s="134"/>
      <c r="H2" s="134"/>
      <c r="I2" s="131" t="s">
        <v>52</v>
      </c>
      <c r="J2" s="132"/>
      <c r="K2" s="132"/>
      <c r="L2" s="132"/>
      <c r="M2" s="132"/>
      <c r="N2" s="133"/>
      <c r="O2" s="131" t="s">
        <v>55</v>
      </c>
      <c r="P2" s="132"/>
      <c r="Q2" s="132"/>
      <c r="R2" s="132"/>
      <c r="S2" s="132"/>
      <c r="T2" s="133"/>
      <c r="U2" s="131" t="s">
        <v>59</v>
      </c>
      <c r="V2" s="132"/>
      <c r="W2" s="132"/>
      <c r="X2" s="132"/>
      <c r="Y2" s="132"/>
      <c r="Z2" s="133"/>
      <c r="AA2" s="131" t="s">
        <v>60</v>
      </c>
      <c r="AB2" s="132"/>
      <c r="AC2" s="132"/>
      <c r="AD2" s="132"/>
      <c r="AE2" s="132"/>
      <c r="AF2" s="133"/>
      <c r="AG2" s="131" t="s">
        <v>2</v>
      </c>
      <c r="AH2" s="132"/>
      <c r="AI2" s="132"/>
      <c r="AJ2" s="132"/>
      <c r="AK2" s="132"/>
      <c r="AL2" s="133"/>
      <c r="AM2" s="131" t="s">
        <v>64</v>
      </c>
      <c r="AN2" s="132"/>
      <c r="AO2" s="132"/>
      <c r="AP2" s="132"/>
      <c r="AQ2" s="132"/>
      <c r="AR2" s="133"/>
      <c r="AS2" s="131" t="s">
        <v>3</v>
      </c>
      <c r="AT2" s="136"/>
      <c r="AU2" s="136"/>
      <c r="AV2" s="137"/>
      <c r="AW2" s="131" t="s">
        <v>67</v>
      </c>
      <c r="AX2" s="136"/>
      <c r="AY2" s="136"/>
      <c r="AZ2" s="137"/>
      <c r="BA2" s="131" t="s">
        <v>4</v>
      </c>
      <c r="BB2" s="132"/>
      <c r="BC2" s="132"/>
      <c r="BD2" s="132"/>
      <c r="BE2" s="132"/>
      <c r="BF2" s="133"/>
      <c r="BG2" s="131" t="s">
        <v>5</v>
      </c>
      <c r="BH2" s="132"/>
      <c r="BI2" s="132"/>
      <c r="BJ2" s="132"/>
      <c r="BK2" s="132"/>
      <c r="BL2" s="133"/>
      <c r="BM2" s="131" t="s">
        <v>69</v>
      </c>
      <c r="BN2" s="132"/>
      <c r="BO2" s="132"/>
      <c r="BP2" s="132"/>
      <c r="BQ2" s="132"/>
      <c r="BR2" s="133"/>
      <c r="BS2" s="131" t="s">
        <v>73</v>
      </c>
      <c r="BT2" s="132"/>
      <c r="BU2" s="132"/>
      <c r="BV2" s="132"/>
      <c r="BW2" s="132"/>
      <c r="BX2" s="133"/>
      <c r="BY2" s="131" t="s">
        <v>76</v>
      </c>
      <c r="BZ2" s="132"/>
      <c r="CA2" s="132"/>
      <c r="CB2" s="132"/>
      <c r="CC2" s="132"/>
      <c r="CD2" s="133"/>
      <c r="CE2" s="131" t="s">
        <v>80</v>
      </c>
      <c r="CF2" s="132"/>
      <c r="CG2" s="132"/>
      <c r="CH2" s="132"/>
      <c r="CI2" s="132"/>
      <c r="CJ2" s="133"/>
      <c r="CK2" s="131" t="s">
        <v>81</v>
      </c>
      <c r="CL2" s="132"/>
      <c r="CM2" s="132"/>
      <c r="CN2" s="132"/>
      <c r="CO2" s="132"/>
      <c r="CP2" s="133"/>
      <c r="CQ2" s="131" t="s">
        <v>82</v>
      </c>
      <c r="CR2" s="132"/>
      <c r="CS2" s="132"/>
      <c r="CT2" s="133"/>
      <c r="CU2" s="131" t="s">
        <v>6</v>
      </c>
      <c r="CV2" s="132"/>
      <c r="CW2" s="132"/>
      <c r="CX2" s="133"/>
      <c r="CY2" s="131" t="s">
        <v>7</v>
      </c>
      <c r="CZ2" s="132"/>
      <c r="DA2" s="132"/>
      <c r="DB2" s="133"/>
      <c r="DC2" s="131" t="s">
        <v>8</v>
      </c>
      <c r="DD2" s="132"/>
      <c r="DE2" s="132"/>
      <c r="DF2" s="133"/>
      <c r="DG2" s="131" t="s">
        <v>9</v>
      </c>
      <c r="DH2" s="132"/>
      <c r="DI2" s="132"/>
      <c r="DJ2" s="133"/>
      <c r="DK2" s="131" t="s">
        <v>10</v>
      </c>
      <c r="DL2" s="132"/>
      <c r="DM2" s="132"/>
      <c r="DN2" s="133"/>
      <c r="DO2" s="134" t="s">
        <v>11</v>
      </c>
      <c r="DP2" s="134"/>
      <c r="DQ2" s="134"/>
      <c r="DR2" s="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</row>
    <row r="3" spans="1:174" s="49" customFormat="1" ht="23.25" customHeight="1" thickBot="1">
      <c r="A3" s="83"/>
      <c r="B3" s="84"/>
      <c r="C3" s="85" t="s">
        <v>12</v>
      </c>
      <c r="D3" s="85" t="s">
        <v>13</v>
      </c>
      <c r="E3" s="129" t="s">
        <v>14</v>
      </c>
      <c r="F3" s="85" t="s">
        <v>15</v>
      </c>
      <c r="G3" s="85" t="s">
        <v>16</v>
      </c>
      <c r="H3" s="85" t="s">
        <v>17</v>
      </c>
      <c r="I3" s="85" t="s">
        <v>12</v>
      </c>
      <c r="J3" s="85" t="s">
        <v>13</v>
      </c>
      <c r="K3" s="129" t="s">
        <v>14</v>
      </c>
      <c r="L3" s="85" t="s">
        <v>15</v>
      </c>
      <c r="M3" s="85" t="s">
        <v>16</v>
      </c>
      <c r="N3" s="85" t="s">
        <v>17</v>
      </c>
      <c r="O3" s="85" t="s">
        <v>12</v>
      </c>
      <c r="P3" s="85" t="s">
        <v>13</v>
      </c>
      <c r="Q3" s="129" t="s">
        <v>14</v>
      </c>
      <c r="R3" s="85" t="s">
        <v>15</v>
      </c>
      <c r="S3" s="85" t="s">
        <v>16</v>
      </c>
      <c r="T3" s="85" t="s">
        <v>17</v>
      </c>
      <c r="U3" s="85" t="s">
        <v>12</v>
      </c>
      <c r="V3" s="85" t="s">
        <v>13</v>
      </c>
      <c r="W3" s="129" t="s">
        <v>14</v>
      </c>
      <c r="X3" s="85" t="s">
        <v>15</v>
      </c>
      <c r="Y3" s="85" t="s">
        <v>16</v>
      </c>
      <c r="Z3" s="85" t="s">
        <v>17</v>
      </c>
      <c r="AA3" s="85" t="s">
        <v>12</v>
      </c>
      <c r="AB3" s="85" t="s">
        <v>13</v>
      </c>
      <c r="AC3" s="129" t="s">
        <v>14</v>
      </c>
      <c r="AD3" s="85" t="s">
        <v>15</v>
      </c>
      <c r="AE3" s="85" t="s">
        <v>16</v>
      </c>
      <c r="AF3" s="85" t="s">
        <v>17</v>
      </c>
      <c r="AG3" s="85" t="s">
        <v>12</v>
      </c>
      <c r="AH3" s="85" t="s">
        <v>13</v>
      </c>
      <c r="AI3" s="129" t="s">
        <v>14</v>
      </c>
      <c r="AJ3" s="85" t="s">
        <v>15</v>
      </c>
      <c r="AK3" s="85" t="s">
        <v>16</v>
      </c>
      <c r="AL3" s="85" t="s">
        <v>17</v>
      </c>
      <c r="AM3" s="85" t="s">
        <v>12</v>
      </c>
      <c r="AN3" s="85" t="s">
        <v>13</v>
      </c>
      <c r="AO3" s="129" t="s">
        <v>14</v>
      </c>
      <c r="AP3" s="85" t="s">
        <v>15</v>
      </c>
      <c r="AQ3" s="85" t="s">
        <v>16</v>
      </c>
      <c r="AR3" s="85" t="s">
        <v>17</v>
      </c>
      <c r="AS3" s="85" t="s">
        <v>18</v>
      </c>
      <c r="AT3" s="85" t="s">
        <v>15</v>
      </c>
      <c r="AU3" s="85" t="s">
        <v>16</v>
      </c>
      <c r="AV3" s="85" t="s">
        <v>17</v>
      </c>
      <c r="AW3" s="85" t="s">
        <v>18</v>
      </c>
      <c r="AX3" s="85" t="s">
        <v>15</v>
      </c>
      <c r="AY3" s="85" t="s">
        <v>16</v>
      </c>
      <c r="AZ3" s="85" t="s">
        <v>17</v>
      </c>
      <c r="BA3" s="85" t="s">
        <v>12</v>
      </c>
      <c r="BB3" s="85" t="s">
        <v>13</v>
      </c>
      <c r="BC3" s="129" t="s">
        <v>14</v>
      </c>
      <c r="BD3" s="85" t="s">
        <v>15</v>
      </c>
      <c r="BE3" s="85" t="s">
        <v>16</v>
      </c>
      <c r="BF3" s="85" t="s">
        <v>17</v>
      </c>
      <c r="BG3" s="85" t="s">
        <v>12</v>
      </c>
      <c r="BH3" s="85" t="s">
        <v>13</v>
      </c>
      <c r="BI3" s="129" t="s">
        <v>14</v>
      </c>
      <c r="BJ3" s="85" t="s">
        <v>15</v>
      </c>
      <c r="BK3" s="85" t="s">
        <v>16</v>
      </c>
      <c r="BL3" s="85" t="s">
        <v>17</v>
      </c>
      <c r="BM3" s="85" t="s">
        <v>12</v>
      </c>
      <c r="BN3" s="85" t="s">
        <v>13</v>
      </c>
      <c r="BO3" s="129" t="s">
        <v>14</v>
      </c>
      <c r="BP3" s="85" t="s">
        <v>15</v>
      </c>
      <c r="BQ3" s="85" t="s">
        <v>16</v>
      </c>
      <c r="BR3" s="85" t="s">
        <v>17</v>
      </c>
      <c r="BS3" s="85" t="s">
        <v>12</v>
      </c>
      <c r="BT3" s="85" t="s">
        <v>13</v>
      </c>
      <c r="BU3" s="129" t="s">
        <v>14</v>
      </c>
      <c r="BV3" s="85" t="s">
        <v>15</v>
      </c>
      <c r="BW3" s="85" t="s">
        <v>16</v>
      </c>
      <c r="BX3" s="85" t="s">
        <v>17</v>
      </c>
      <c r="BY3" s="85" t="s">
        <v>12</v>
      </c>
      <c r="BZ3" s="85" t="s">
        <v>13</v>
      </c>
      <c r="CA3" s="129" t="s">
        <v>14</v>
      </c>
      <c r="CB3" s="85" t="s">
        <v>15</v>
      </c>
      <c r="CC3" s="85" t="s">
        <v>16</v>
      </c>
      <c r="CD3" s="85" t="s">
        <v>17</v>
      </c>
      <c r="CE3" s="85" t="s">
        <v>12</v>
      </c>
      <c r="CF3" s="85" t="s">
        <v>13</v>
      </c>
      <c r="CG3" s="129" t="s">
        <v>14</v>
      </c>
      <c r="CH3" s="85" t="s">
        <v>15</v>
      </c>
      <c r="CI3" s="85" t="s">
        <v>16</v>
      </c>
      <c r="CJ3" s="85" t="s">
        <v>17</v>
      </c>
      <c r="CK3" s="85" t="s">
        <v>12</v>
      </c>
      <c r="CL3" s="85" t="s">
        <v>13</v>
      </c>
      <c r="CM3" s="129" t="s">
        <v>14</v>
      </c>
      <c r="CN3" s="85" t="s">
        <v>15</v>
      </c>
      <c r="CO3" s="85" t="s">
        <v>16</v>
      </c>
      <c r="CP3" s="85" t="s">
        <v>17</v>
      </c>
      <c r="CQ3" s="85" t="s">
        <v>18</v>
      </c>
      <c r="CR3" s="85" t="s">
        <v>15</v>
      </c>
      <c r="CS3" s="85" t="s">
        <v>16</v>
      </c>
      <c r="CT3" s="85" t="s">
        <v>17</v>
      </c>
      <c r="CU3" s="85" t="s">
        <v>18</v>
      </c>
      <c r="CV3" s="85" t="s">
        <v>15</v>
      </c>
      <c r="CW3" s="85" t="s">
        <v>16</v>
      </c>
      <c r="CX3" s="85" t="s">
        <v>17</v>
      </c>
      <c r="CY3" s="85" t="s">
        <v>18</v>
      </c>
      <c r="CZ3" s="85" t="s">
        <v>15</v>
      </c>
      <c r="DA3" s="85" t="s">
        <v>16</v>
      </c>
      <c r="DB3" s="85" t="s">
        <v>17</v>
      </c>
      <c r="DC3" s="85" t="s">
        <v>18</v>
      </c>
      <c r="DD3" s="85" t="s">
        <v>15</v>
      </c>
      <c r="DE3" s="85" t="s">
        <v>16</v>
      </c>
      <c r="DF3" s="85" t="s">
        <v>17</v>
      </c>
      <c r="DG3" s="85" t="s">
        <v>18</v>
      </c>
      <c r="DH3" s="85" t="s">
        <v>15</v>
      </c>
      <c r="DI3" s="85" t="s">
        <v>16</v>
      </c>
      <c r="DJ3" s="85" t="s">
        <v>17</v>
      </c>
      <c r="DK3" s="85" t="s">
        <v>18</v>
      </c>
      <c r="DL3" s="85" t="s">
        <v>15</v>
      </c>
      <c r="DM3" s="85" t="s">
        <v>16</v>
      </c>
      <c r="DN3" s="85" t="s">
        <v>17</v>
      </c>
      <c r="DO3" s="85" t="s">
        <v>15</v>
      </c>
      <c r="DP3" s="85" t="s">
        <v>16</v>
      </c>
      <c r="DQ3" s="85" t="s">
        <v>19</v>
      </c>
      <c r="DR3" s="1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</row>
    <row r="4" spans="1:174" s="50" customFormat="1" ht="72" customHeight="1">
      <c r="A4" s="86" t="s">
        <v>20</v>
      </c>
      <c r="B4" s="86" t="s">
        <v>21</v>
      </c>
      <c r="C4" s="87" t="s">
        <v>210</v>
      </c>
      <c r="D4" s="87" t="s">
        <v>22</v>
      </c>
      <c r="E4" s="130"/>
      <c r="F4" s="87">
        <v>30</v>
      </c>
      <c r="G4" s="87"/>
      <c r="H4" s="87"/>
      <c r="I4" s="87" t="s">
        <v>211</v>
      </c>
      <c r="J4" s="87" t="s">
        <v>53</v>
      </c>
      <c r="K4" s="130"/>
      <c r="L4" s="87" t="s">
        <v>54</v>
      </c>
      <c r="M4" s="87"/>
      <c r="N4" s="87"/>
      <c r="O4" s="87" t="s">
        <v>56</v>
      </c>
      <c r="P4" s="87" t="s">
        <v>57</v>
      </c>
      <c r="Q4" s="130"/>
      <c r="R4" s="87" t="s">
        <v>58</v>
      </c>
      <c r="S4" s="87"/>
      <c r="T4" s="87"/>
      <c r="U4" s="87" t="s">
        <v>212</v>
      </c>
      <c r="V4" s="87" t="s">
        <v>61</v>
      </c>
      <c r="W4" s="130"/>
      <c r="X4" s="87" t="s">
        <v>62</v>
      </c>
      <c r="Y4" s="87"/>
      <c r="Z4" s="87"/>
      <c r="AA4" s="87" t="s">
        <v>213</v>
      </c>
      <c r="AB4" s="87" t="s">
        <v>63</v>
      </c>
      <c r="AC4" s="130"/>
      <c r="AD4" s="87" t="s">
        <v>62</v>
      </c>
      <c r="AE4" s="87"/>
      <c r="AF4" s="87"/>
      <c r="AG4" s="87" t="s">
        <v>24</v>
      </c>
      <c r="AH4" s="87" t="s">
        <v>25</v>
      </c>
      <c r="AI4" s="130"/>
      <c r="AJ4" s="87" t="s">
        <v>23</v>
      </c>
      <c r="AK4" s="87"/>
      <c r="AL4" s="87"/>
      <c r="AM4" s="87" t="s">
        <v>65</v>
      </c>
      <c r="AN4" s="87" t="s">
        <v>66</v>
      </c>
      <c r="AO4" s="130"/>
      <c r="AP4" s="87" t="s">
        <v>23</v>
      </c>
      <c r="AQ4" s="87"/>
      <c r="AR4" s="87"/>
      <c r="AS4" s="87"/>
      <c r="AT4" s="87" t="s">
        <v>26</v>
      </c>
      <c r="AU4" s="87"/>
      <c r="AV4" s="87"/>
      <c r="AW4" s="87"/>
      <c r="AX4" s="87" t="s">
        <v>68</v>
      </c>
      <c r="AY4" s="87"/>
      <c r="AZ4" s="87"/>
      <c r="BA4" s="87" t="s">
        <v>27</v>
      </c>
      <c r="BB4" s="87" t="s">
        <v>28</v>
      </c>
      <c r="BC4" s="130"/>
      <c r="BD4" s="87" t="s">
        <v>23</v>
      </c>
      <c r="BE4" s="87"/>
      <c r="BF4" s="87"/>
      <c r="BG4" s="87" t="s">
        <v>29</v>
      </c>
      <c r="BH4" s="87" t="s">
        <v>30</v>
      </c>
      <c r="BI4" s="130"/>
      <c r="BJ4" s="87" t="s">
        <v>31</v>
      </c>
      <c r="BK4" s="87"/>
      <c r="BL4" s="87"/>
      <c r="BM4" s="87" t="s">
        <v>70</v>
      </c>
      <c r="BN4" s="87" t="s">
        <v>71</v>
      </c>
      <c r="BO4" s="130"/>
      <c r="BP4" s="87" t="s">
        <v>72</v>
      </c>
      <c r="BQ4" s="87"/>
      <c r="BR4" s="87"/>
      <c r="BS4" s="87" t="s">
        <v>74</v>
      </c>
      <c r="BT4" s="87" t="s">
        <v>75</v>
      </c>
      <c r="BU4" s="130"/>
      <c r="BV4" s="87" t="s">
        <v>72</v>
      </c>
      <c r="BW4" s="87"/>
      <c r="BX4" s="87"/>
      <c r="BY4" s="87" t="s">
        <v>77</v>
      </c>
      <c r="BZ4" s="87" t="s">
        <v>78</v>
      </c>
      <c r="CA4" s="130"/>
      <c r="CB4" s="87" t="s">
        <v>79</v>
      </c>
      <c r="CC4" s="87"/>
      <c r="CD4" s="87"/>
      <c r="CE4" s="87" t="s">
        <v>77</v>
      </c>
      <c r="CF4" s="87" t="s">
        <v>78</v>
      </c>
      <c r="CG4" s="130"/>
      <c r="CH4" s="87" t="s">
        <v>79</v>
      </c>
      <c r="CI4" s="87"/>
      <c r="CJ4" s="87"/>
      <c r="CK4" s="87" t="s">
        <v>77</v>
      </c>
      <c r="CL4" s="87" t="s">
        <v>78</v>
      </c>
      <c r="CM4" s="130"/>
      <c r="CN4" s="87" t="s">
        <v>79</v>
      </c>
      <c r="CO4" s="87"/>
      <c r="CP4" s="87"/>
      <c r="CQ4" s="87"/>
      <c r="CR4" s="87" t="s">
        <v>72</v>
      </c>
      <c r="CS4" s="87"/>
      <c r="CT4" s="87"/>
      <c r="CU4" s="87"/>
      <c r="CV4" s="87" t="s">
        <v>32</v>
      </c>
      <c r="CW4" s="87"/>
      <c r="CX4" s="87"/>
      <c r="CY4" s="87"/>
      <c r="CZ4" s="87">
        <v>10</v>
      </c>
      <c r="DA4" s="87"/>
      <c r="DB4" s="87"/>
      <c r="DC4" s="87"/>
      <c r="DD4" s="87" t="s">
        <v>239</v>
      </c>
      <c r="DE4" s="87"/>
      <c r="DF4" s="87"/>
      <c r="DG4" s="87"/>
      <c r="DH4" s="87" t="s">
        <v>33</v>
      </c>
      <c r="DI4" s="87"/>
      <c r="DJ4" s="87"/>
      <c r="DK4" s="87"/>
      <c r="DL4" s="87" t="s">
        <v>34</v>
      </c>
      <c r="DM4" s="87"/>
      <c r="DN4" s="87"/>
      <c r="DO4" s="87"/>
      <c r="DP4" s="87"/>
      <c r="DQ4" s="87"/>
      <c r="DR4" s="2"/>
    </row>
    <row r="5" spans="1:174" ht="26.25" customHeight="1">
      <c r="A5" s="56" t="s">
        <v>35</v>
      </c>
      <c r="B5" s="88" t="s">
        <v>83</v>
      </c>
      <c r="C5" s="20">
        <v>234</v>
      </c>
      <c r="D5" s="20">
        <v>447</v>
      </c>
      <c r="E5" s="20">
        <f>C5*100/D5</f>
        <v>52.348993288590606</v>
      </c>
      <c r="F5" s="36">
        <v>30</v>
      </c>
      <c r="G5" s="45">
        <f>E5*30/70</f>
        <v>22.435282837967403</v>
      </c>
      <c r="H5" s="37">
        <f>G5/F5</f>
        <v>0.74784276126558014</v>
      </c>
      <c r="I5" s="30">
        <v>6</v>
      </c>
      <c r="J5" s="30">
        <v>28</v>
      </c>
      <c r="K5" s="20">
        <f>I5*100/J5</f>
        <v>21.428571428571427</v>
      </c>
      <c r="L5" s="20">
        <v>20</v>
      </c>
      <c r="M5" s="45">
        <v>10</v>
      </c>
      <c r="N5" s="37">
        <f>M5/L5</f>
        <v>0.5</v>
      </c>
      <c r="O5" s="30">
        <v>28</v>
      </c>
      <c r="P5" s="20">
        <v>95</v>
      </c>
      <c r="Q5" s="43">
        <f>P5/O5</f>
        <v>3.3928571428571428</v>
      </c>
      <c r="R5" s="20">
        <v>30</v>
      </c>
      <c r="S5" s="45">
        <v>30</v>
      </c>
      <c r="T5" s="45">
        <f>S5/R5</f>
        <v>1</v>
      </c>
      <c r="U5" s="30">
        <v>10</v>
      </c>
      <c r="V5" s="30">
        <v>10</v>
      </c>
      <c r="W5" s="20">
        <f>U5*100/V5</f>
        <v>100</v>
      </c>
      <c r="X5" s="43">
        <v>20</v>
      </c>
      <c r="Y5" s="45">
        <v>20</v>
      </c>
      <c r="Z5" s="45">
        <f>Y5/X5</f>
        <v>1</v>
      </c>
      <c r="AA5" s="30">
        <v>2</v>
      </c>
      <c r="AB5" s="20">
        <v>2</v>
      </c>
      <c r="AC5" s="20">
        <f>AA5*100/AB5</f>
        <v>100</v>
      </c>
      <c r="AD5" s="20">
        <v>20</v>
      </c>
      <c r="AE5" s="45">
        <v>20</v>
      </c>
      <c r="AF5" s="45">
        <f>AE5/AD5</f>
        <v>1</v>
      </c>
      <c r="AG5" s="8">
        <v>41</v>
      </c>
      <c r="AH5" s="8">
        <v>2753</v>
      </c>
      <c r="AI5" s="45">
        <f>AG5*100/AH5</f>
        <v>1.4892844169996367</v>
      </c>
      <c r="AJ5" s="43">
        <v>30</v>
      </c>
      <c r="AK5" s="45">
        <v>20</v>
      </c>
      <c r="AL5" s="45">
        <f>AK5/AJ5</f>
        <v>0.66666666666666663</v>
      </c>
      <c r="AM5" s="30">
        <v>0</v>
      </c>
      <c r="AN5" s="30">
        <v>0</v>
      </c>
      <c r="AO5" s="45">
        <v>0</v>
      </c>
      <c r="AP5" s="43">
        <v>30</v>
      </c>
      <c r="AQ5" s="45">
        <v>30</v>
      </c>
      <c r="AR5" s="45">
        <f>AQ5/AP5</f>
        <v>1</v>
      </c>
      <c r="AS5" s="20">
        <v>0</v>
      </c>
      <c r="AT5" s="45">
        <v>30</v>
      </c>
      <c r="AU5" s="45">
        <v>30</v>
      </c>
      <c r="AV5" s="45">
        <f>AU5/AT5</f>
        <v>1</v>
      </c>
      <c r="AW5" s="20">
        <v>1</v>
      </c>
      <c r="AX5" s="45">
        <v>30</v>
      </c>
      <c r="AY5" s="45">
        <v>0</v>
      </c>
      <c r="AZ5" s="45">
        <f>AY5/AX5</f>
        <v>0</v>
      </c>
      <c r="BA5" s="38">
        <v>774044.78994965798</v>
      </c>
      <c r="BB5" s="16">
        <v>57396878.106090598</v>
      </c>
      <c r="BC5" s="39">
        <f>BA5*100/BB5</f>
        <v>1.348583434309681</v>
      </c>
      <c r="BD5" s="43">
        <v>30</v>
      </c>
      <c r="BE5" s="45">
        <v>20</v>
      </c>
      <c r="BF5" s="45">
        <f>BE5/BD5</f>
        <v>0.66666666666666663</v>
      </c>
      <c r="BG5" s="18">
        <v>2751</v>
      </c>
      <c r="BH5" s="18">
        <v>2753</v>
      </c>
      <c r="BI5" s="45">
        <f>BG5*100/BH5</f>
        <v>99.927351979658553</v>
      </c>
      <c r="BJ5" s="43">
        <v>30</v>
      </c>
      <c r="BK5" s="45">
        <v>30</v>
      </c>
      <c r="BL5" s="45">
        <f>BK5/BJ5</f>
        <v>1</v>
      </c>
      <c r="BM5" s="18">
        <v>71</v>
      </c>
      <c r="BN5" s="18">
        <v>81</v>
      </c>
      <c r="BO5" s="45">
        <f>BM5*100/BN5</f>
        <v>87.654320987654316</v>
      </c>
      <c r="BP5" s="43">
        <v>40</v>
      </c>
      <c r="BQ5" s="45">
        <v>30</v>
      </c>
      <c r="BR5" s="45">
        <f>BQ5/BP5</f>
        <v>0.75</v>
      </c>
      <c r="BS5" s="34">
        <v>21</v>
      </c>
      <c r="BT5" s="34">
        <v>39</v>
      </c>
      <c r="BU5" s="45">
        <f>BS5*100/BT5</f>
        <v>53.846153846153847</v>
      </c>
      <c r="BV5" s="43">
        <v>40</v>
      </c>
      <c r="BW5" s="45">
        <v>0</v>
      </c>
      <c r="BX5" s="45">
        <f>BW5/BV5</f>
        <v>0</v>
      </c>
      <c r="BY5" s="20">
        <v>813</v>
      </c>
      <c r="BZ5" s="20">
        <v>1822</v>
      </c>
      <c r="CA5" s="20">
        <f>BY5*100/BZ5</f>
        <v>44.621295279912182</v>
      </c>
      <c r="CB5" s="20">
        <v>30</v>
      </c>
      <c r="CC5" s="45">
        <v>0</v>
      </c>
      <c r="CD5" s="45">
        <f>CC5/CB5</f>
        <v>0</v>
      </c>
      <c r="CE5" s="20">
        <v>120</v>
      </c>
      <c r="CF5" s="20">
        <v>507</v>
      </c>
      <c r="CG5" s="20">
        <f>CE5*100/CF5</f>
        <v>23.668639053254438</v>
      </c>
      <c r="CH5" s="20">
        <v>30</v>
      </c>
      <c r="CI5" s="45">
        <v>0</v>
      </c>
      <c r="CJ5" s="45">
        <v>0</v>
      </c>
      <c r="CK5" s="20">
        <v>72</v>
      </c>
      <c r="CL5" s="20">
        <v>278</v>
      </c>
      <c r="CM5" s="45">
        <f>CK5*100/CL5</f>
        <v>25.899280575539567</v>
      </c>
      <c r="CN5" s="20">
        <v>30</v>
      </c>
      <c r="CO5" s="45">
        <v>0</v>
      </c>
      <c r="CP5" s="45">
        <v>0</v>
      </c>
      <c r="CQ5" s="20">
        <v>99.75</v>
      </c>
      <c r="CR5" s="20">
        <v>40</v>
      </c>
      <c r="CS5" s="45">
        <v>40</v>
      </c>
      <c r="CT5" s="45">
        <f t="shared" ref="CT5:CT34" si="0">CS5/CR5</f>
        <v>1</v>
      </c>
      <c r="CU5" s="20">
        <v>1</v>
      </c>
      <c r="CV5" s="20">
        <v>30</v>
      </c>
      <c r="CW5" s="45">
        <v>20</v>
      </c>
      <c r="CX5" s="45">
        <f>CW5/CV5</f>
        <v>0.66666666666666663</v>
      </c>
      <c r="CY5" s="20">
        <v>67</v>
      </c>
      <c r="CZ5" s="20">
        <v>10</v>
      </c>
      <c r="DA5" s="45">
        <v>10</v>
      </c>
      <c r="DB5" s="45">
        <f>DA5/CZ5</f>
        <v>1</v>
      </c>
      <c r="DC5" s="89">
        <v>50.5</v>
      </c>
      <c r="DD5" s="20">
        <v>20</v>
      </c>
      <c r="DE5" s="45">
        <v>20</v>
      </c>
      <c r="DF5" s="45">
        <f>DE5/DD5</f>
        <v>1</v>
      </c>
      <c r="DG5" s="20" t="s">
        <v>214</v>
      </c>
      <c r="DH5" s="20">
        <v>40</v>
      </c>
      <c r="DI5" s="45">
        <v>20</v>
      </c>
      <c r="DJ5" s="45">
        <f>DI5/DH5</f>
        <v>0.5</v>
      </c>
      <c r="DK5" s="20">
        <v>1</v>
      </c>
      <c r="DL5" s="20">
        <v>20</v>
      </c>
      <c r="DM5" s="45">
        <v>0</v>
      </c>
      <c r="DN5" s="45">
        <f>DM5/DL5</f>
        <v>0</v>
      </c>
      <c r="DO5" s="41">
        <f t="shared" ref="DO5:DO34" si="1">SUM(DL5,DH5,DD5,CZ5,CV5,CR5,CN5,CH5,CB5,BV5,BP5,BJ5,BD5,AX5,AT5,AP5,AJ5,AD5,X5,R5,L5,F5)</f>
        <v>630</v>
      </c>
      <c r="DP5" s="41">
        <f t="shared" ref="DP5:DP34" si="2">SUM(DM5,DI5,DE5,DA5,CW5,CS5,CO5,CI5,CC5,BW5,BQ5,BK5,BE5,AY5,AU5,AQ5,AK5,AE5,Y5,S5,M5,G5)</f>
        <v>372.43528283796741</v>
      </c>
      <c r="DQ5" s="42">
        <f>DP5/DO5</f>
        <v>0.59116711561582125</v>
      </c>
      <c r="DR5" s="47"/>
      <c r="DU5" s="51"/>
      <c r="DV5" s="90"/>
      <c r="DW5" s="52"/>
      <c r="FO5" s="46"/>
      <c r="FP5" s="46"/>
      <c r="FQ5" s="46"/>
      <c r="FR5" s="46"/>
    </row>
    <row r="6" spans="1:174" ht="26.25" customHeight="1">
      <c r="A6" s="56" t="s">
        <v>35</v>
      </c>
      <c r="B6" s="57" t="s">
        <v>84</v>
      </c>
      <c r="C6" s="20">
        <v>160</v>
      </c>
      <c r="D6" s="20">
        <v>349</v>
      </c>
      <c r="E6" s="20">
        <f t="shared" ref="E6:E71" si="3">C6*100/D6</f>
        <v>45.845272206303726</v>
      </c>
      <c r="F6" s="36">
        <v>30</v>
      </c>
      <c r="G6" s="45">
        <f t="shared" ref="G6:G71" si="4">E6*30/70</f>
        <v>19.647973802701596</v>
      </c>
      <c r="H6" s="37">
        <f t="shared" ref="H6:H71" si="5">G6/F6</f>
        <v>0.65493246009005324</v>
      </c>
      <c r="I6" s="30">
        <v>17</v>
      </c>
      <c r="J6" s="30">
        <v>38</v>
      </c>
      <c r="K6" s="20">
        <f t="shared" ref="K6:K71" si="6">I6*100/J6</f>
        <v>44.736842105263158</v>
      </c>
      <c r="L6" s="20">
        <v>20</v>
      </c>
      <c r="M6" s="45">
        <v>20</v>
      </c>
      <c r="N6" s="37">
        <f t="shared" ref="N6:N71" si="7">M6/L6</f>
        <v>1</v>
      </c>
      <c r="O6" s="30">
        <v>38</v>
      </c>
      <c r="P6" s="20">
        <v>98</v>
      </c>
      <c r="Q6" s="43">
        <f t="shared" ref="Q6:Q71" si="8">P6/O6</f>
        <v>2.5789473684210527</v>
      </c>
      <c r="R6" s="20">
        <v>30</v>
      </c>
      <c r="S6" s="45">
        <v>30</v>
      </c>
      <c r="T6" s="45">
        <f t="shared" ref="T6:T71" si="9">S6/R6</f>
        <v>1</v>
      </c>
      <c r="U6" s="30">
        <v>7</v>
      </c>
      <c r="V6" s="30">
        <v>7</v>
      </c>
      <c r="W6" s="20">
        <f t="shared" ref="W6:W71" si="10">U6*100/V6</f>
        <v>100</v>
      </c>
      <c r="X6" s="43">
        <v>20</v>
      </c>
      <c r="Y6" s="45">
        <v>20</v>
      </c>
      <c r="Z6" s="45">
        <f t="shared" ref="Z6:Z71" si="11">Y6/X6</f>
        <v>1</v>
      </c>
      <c r="AA6" s="30">
        <v>6</v>
      </c>
      <c r="AB6" s="20">
        <v>6</v>
      </c>
      <c r="AC6" s="20">
        <f t="shared" ref="AC6:AC71" si="12">AA6*100/AB6</f>
        <v>100</v>
      </c>
      <c r="AD6" s="20">
        <v>20</v>
      </c>
      <c r="AE6" s="45">
        <v>20</v>
      </c>
      <c r="AF6" s="45">
        <f t="shared" ref="AF6:AF71" si="13">AE6/AD6</f>
        <v>1</v>
      </c>
      <c r="AG6" s="8">
        <v>49</v>
      </c>
      <c r="AH6" s="8">
        <v>3056</v>
      </c>
      <c r="AI6" s="45">
        <f t="shared" ref="AI6:AI30" si="14">AG6*100/AH6</f>
        <v>1.6034031413612566</v>
      </c>
      <c r="AJ6" s="43">
        <v>30</v>
      </c>
      <c r="AK6" s="45">
        <v>20</v>
      </c>
      <c r="AL6" s="45">
        <f t="shared" ref="AL6:AL30" si="15">AK6/AJ6</f>
        <v>0.66666666666666663</v>
      </c>
      <c r="AM6" s="30">
        <v>0</v>
      </c>
      <c r="AN6" s="30">
        <v>0</v>
      </c>
      <c r="AO6" s="45">
        <v>0</v>
      </c>
      <c r="AP6" s="43">
        <v>30</v>
      </c>
      <c r="AQ6" s="45">
        <v>30</v>
      </c>
      <c r="AR6" s="45">
        <f t="shared" ref="AR6:AR58" si="16">AQ6/AP6</f>
        <v>1</v>
      </c>
      <c r="AS6" s="20">
        <v>0</v>
      </c>
      <c r="AT6" s="45">
        <v>30</v>
      </c>
      <c r="AU6" s="45">
        <v>30</v>
      </c>
      <c r="AV6" s="45">
        <f>AU6/AT6</f>
        <v>1</v>
      </c>
      <c r="AW6" s="20">
        <v>0</v>
      </c>
      <c r="AX6" s="45">
        <v>30</v>
      </c>
      <c r="AY6" s="45">
        <v>30</v>
      </c>
      <c r="AZ6" s="45">
        <f>AY6/AX6</f>
        <v>1</v>
      </c>
      <c r="BA6" s="38">
        <v>661612.81136221695</v>
      </c>
      <c r="BB6" s="16">
        <v>73102266.817631602</v>
      </c>
      <c r="BC6" s="39">
        <f t="shared" ref="BC6:BC66" si="17">BA6*100/BB6</f>
        <v>0.90505101984421898</v>
      </c>
      <c r="BD6" s="43">
        <v>30</v>
      </c>
      <c r="BE6" s="45">
        <v>20</v>
      </c>
      <c r="BF6" s="45">
        <f t="shared" ref="BF6:BF72" si="18">BE6/BD6</f>
        <v>0.66666666666666663</v>
      </c>
      <c r="BG6" s="18">
        <v>3032</v>
      </c>
      <c r="BH6" s="18">
        <v>3056</v>
      </c>
      <c r="BI6" s="45">
        <f t="shared" ref="BI6:BI66" si="19">BG6*100/BH6</f>
        <v>99.214659685863879</v>
      </c>
      <c r="BJ6" s="43">
        <v>30</v>
      </c>
      <c r="BK6" s="45">
        <v>30</v>
      </c>
      <c r="BL6" s="45">
        <f t="shared" ref="BL6:BL66" si="20">BK6/BJ6</f>
        <v>1</v>
      </c>
      <c r="BM6" s="18">
        <v>46</v>
      </c>
      <c r="BN6" s="18">
        <v>54</v>
      </c>
      <c r="BO6" s="45">
        <f t="shared" ref="BO6:BO66" si="21">BM6*100/BN6</f>
        <v>85.18518518518519</v>
      </c>
      <c r="BP6" s="43">
        <v>40</v>
      </c>
      <c r="BQ6" s="45">
        <v>30</v>
      </c>
      <c r="BR6" s="45">
        <f t="shared" ref="BR6:BR66" si="22">BQ6/BP6</f>
        <v>0.75</v>
      </c>
      <c r="BS6" s="34">
        <v>21</v>
      </c>
      <c r="BT6" s="34">
        <v>37</v>
      </c>
      <c r="BU6" s="45">
        <f t="shared" ref="BU6:BU67" si="23">BS6*100/BT6</f>
        <v>56.756756756756758</v>
      </c>
      <c r="BV6" s="43">
        <v>40</v>
      </c>
      <c r="BW6" s="45">
        <v>0</v>
      </c>
      <c r="BX6" s="45">
        <f t="shared" ref="BX6:BX67" si="24">BW6/BV6</f>
        <v>0</v>
      </c>
      <c r="BY6" s="20">
        <v>135</v>
      </c>
      <c r="BZ6" s="20">
        <v>1249</v>
      </c>
      <c r="CA6" s="20">
        <f t="shared" ref="CA6:CA39" si="25">BY6*100/BZ6</f>
        <v>10.808646917534027</v>
      </c>
      <c r="CB6" s="20">
        <v>30</v>
      </c>
      <c r="CC6" s="45">
        <v>0</v>
      </c>
      <c r="CD6" s="45">
        <f t="shared" ref="CD6:CD13" si="26">CC6/CB6</f>
        <v>0</v>
      </c>
      <c r="CE6" s="20">
        <v>49</v>
      </c>
      <c r="CF6" s="20">
        <v>418</v>
      </c>
      <c r="CG6" s="20">
        <f t="shared" ref="CG6:CG13" si="27">CE6*100/CF6</f>
        <v>11.722488038277511</v>
      </c>
      <c r="CH6" s="20">
        <v>30</v>
      </c>
      <c r="CI6" s="45">
        <v>0</v>
      </c>
      <c r="CJ6" s="45">
        <v>0</v>
      </c>
      <c r="CK6" s="20">
        <v>12</v>
      </c>
      <c r="CL6" s="20">
        <v>134</v>
      </c>
      <c r="CM6" s="45">
        <f t="shared" ref="CM6:CM13" si="28">CK6*100/CL6</f>
        <v>8.9552238805970141</v>
      </c>
      <c r="CN6" s="20">
        <v>30</v>
      </c>
      <c r="CO6" s="45">
        <v>0</v>
      </c>
      <c r="CP6" s="45">
        <v>0</v>
      </c>
      <c r="CQ6" s="20">
        <v>99.4</v>
      </c>
      <c r="CR6" s="20">
        <v>40</v>
      </c>
      <c r="CS6" s="45">
        <v>40</v>
      </c>
      <c r="CT6" s="45">
        <f t="shared" si="0"/>
        <v>1</v>
      </c>
      <c r="CU6" s="20">
        <v>0</v>
      </c>
      <c r="CV6" s="20">
        <v>30</v>
      </c>
      <c r="CW6" s="45">
        <v>30</v>
      </c>
      <c r="CX6" s="45">
        <f t="shared" ref="CX6:CX71" si="29">CW6/CV6</f>
        <v>1</v>
      </c>
      <c r="CY6" s="20">
        <v>88.3</v>
      </c>
      <c r="CZ6" s="20">
        <v>10</v>
      </c>
      <c r="DA6" s="45">
        <v>10</v>
      </c>
      <c r="DB6" s="45">
        <f t="shared" ref="DB6:DB71" si="30">DA6/CZ6</f>
        <v>1</v>
      </c>
      <c r="DC6" s="89">
        <v>42.6</v>
      </c>
      <c r="DD6" s="20">
        <v>20</v>
      </c>
      <c r="DE6" s="45">
        <v>20</v>
      </c>
      <c r="DF6" s="45">
        <f>DE6/DD6</f>
        <v>1</v>
      </c>
      <c r="DG6" s="20" t="s">
        <v>214</v>
      </c>
      <c r="DH6" s="20">
        <v>40</v>
      </c>
      <c r="DI6" s="45">
        <v>20</v>
      </c>
      <c r="DJ6" s="45">
        <f t="shared" ref="DJ6:DJ71" si="31">DI6/DH6</f>
        <v>0.5</v>
      </c>
      <c r="DK6" s="20">
        <v>0</v>
      </c>
      <c r="DL6" s="20">
        <v>20</v>
      </c>
      <c r="DM6" s="45">
        <v>20</v>
      </c>
      <c r="DN6" s="45">
        <f>DM6/DL6</f>
        <v>1</v>
      </c>
      <c r="DO6" s="41">
        <f t="shared" si="1"/>
        <v>630</v>
      </c>
      <c r="DP6" s="41">
        <f t="shared" si="2"/>
        <v>439.64797380270159</v>
      </c>
      <c r="DQ6" s="42">
        <f t="shared" ref="DQ6:DQ71" si="32">DP6/DO6</f>
        <v>0.69785392667095492</v>
      </c>
      <c r="DR6" s="47"/>
      <c r="DS6" s="47"/>
      <c r="DT6" s="47"/>
      <c r="DU6" s="91"/>
      <c r="DV6" s="90"/>
      <c r="DW6" s="52"/>
      <c r="FO6" s="46"/>
      <c r="FP6" s="46"/>
      <c r="FQ6" s="46"/>
      <c r="FR6" s="46"/>
    </row>
    <row r="7" spans="1:174" s="3" customFormat="1" ht="26.25" customHeight="1">
      <c r="A7" s="56" t="s">
        <v>35</v>
      </c>
      <c r="B7" s="58" t="s">
        <v>85</v>
      </c>
      <c r="C7" s="20">
        <v>100</v>
      </c>
      <c r="D7" s="20">
        <v>299</v>
      </c>
      <c r="E7" s="20">
        <f t="shared" si="3"/>
        <v>33.444816053511708</v>
      </c>
      <c r="F7" s="36">
        <v>30</v>
      </c>
      <c r="G7" s="45">
        <f t="shared" si="4"/>
        <v>14.333492594362161</v>
      </c>
      <c r="H7" s="37">
        <f t="shared" si="5"/>
        <v>0.47778308647873868</v>
      </c>
      <c r="I7" s="30">
        <v>5</v>
      </c>
      <c r="J7" s="30">
        <v>26</v>
      </c>
      <c r="K7" s="20">
        <f t="shared" si="6"/>
        <v>19.23076923076923</v>
      </c>
      <c r="L7" s="20">
        <v>20</v>
      </c>
      <c r="M7" s="45">
        <v>0</v>
      </c>
      <c r="N7" s="37">
        <f t="shared" si="7"/>
        <v>0</v>
      </c>
      <c r="O7" s="30">
        <v>26</v>
      </c>
      <c r="P7" s="20">
        <v>70</v>
      </c>
      <c r="Q7" s="43">
        <f t="shared" si="8"/>
        <v>2.6923076923076925</v>
      </c>
      <c r="R7" s="20">
        <v>30</v>
      </c>
      <c r="S7" s="45">
        <v>30</v>
      </c>
      <c r="T7" s="45">
        <f t="shared" si="9"/>
        <v>1</v>
      </c>
      <c r="U7" s="30">
        <v>6</v>
      </c>
      <c r="V7" s="30">
        <v>6</v>
      </c>
      <c r="W7" s="20">
        <f t="shared" si="10"/>
        <v>100</v>
      </c>
      <c r="X7" s="43">
        <v>20</v>
      </c>
      <c r="Y7" s="45">
        <v>20</v>
      </c>
      <c r="Z7" s="45">
        <f t="shared" si="11"/>
        <v>1</v>
      </c>
      <c r="AA7" s="30">
        <v>2</v>
      </c>
      <c r="AB7" s="20">
        <v>2</v>
      </c>
      <c r="AC7" s="20">
        <f t="shared" si="12"/>
        <v>100</v>
      </c>
      <c r="AD7" s="20">
        <v>20</v>
      </c>
      <c r="AE7" s="45">
        <v>20</v>
      </c>
      <c r="AF7" s="45">
        <f t="shared" si="13"/>
        <v>1</v>
      </c>
      <c r="AG7" s="8">
        <v>16</v>
      </c>
      <c r="AH7" s="8">
        <v>805</v>
      </c>
      <c r="AI7" s="45">
        <f t="shared" si="14"/>
        <v>1.9875776397515528</v>
      </c>
      <c r="AJ7" s="43">
        <v>30</v>
      </c>
      <c r="AK7" s="45">
        <v>20</v>
      </c>
      <c r="AL7" s="45">
        <f t="shared" si="15"/>
        <v>0.66666666666666663</v>
      </c>
      <c r="AM7" s="30">
        <v>0</v>
      </c>
      <c r="AN7" s="30">
        <v>0</v>
      </c>
      <c r="AO7" s="45">
        <v>0</v>
      </c>
      <c r="AP7" s="43">
        <v>30</v>
      </c>
      <c r="AQ7" s="45">
        <v>30</v>
      </c>
      <c r="AR7" s="45">
        <f t="shared" si="16"/>
        <v>1</v>
      </c>
      <c r="AS7" s="20">
        <v>0</v>
      </c>
      <c r="AT7" s="45">
        <v>30</v>
      </c>
      <c r="AU7" s="45">
        <v>30</v>
      </c>
      <c r="AV7" s="45">
        <f t="shared" ref="AV7:AV71" si="33">AU7/AT7</f>
        <v>1</v>
      </c>
      <c r="AW7" s="20">
        <v>0</v>
      </c>
      <c r="AX7" s="45">
        <v>30</v>
      </c>
      <c r="AY7" s="45">
        <v>30</v>
      </c>
      <c r="AZ7" s="45">
        <f t="shared" ref="AZ7:AZ71" si="34">AY7/AX7</f>
        <v>1</v>
      </c>
      <c r="BA7" s="38">
        <v>211575.48228541369</v>
      </c>
      <c r="BB7" s="16">
        <v>15308322.018612901</v>
      </c>
      <c r="BC7" s="39">
        <f t="shared" si="17"/>
        <v>1.382094536737376</v>
      </c>
      <c r="BD7" s="43">
        <v>30</v>
      </c>
      <c r="BE7" s="45">
        <v>20</v>
      </c>
      <c r="BF7" s="45">
        <f t="shared" si="18"/>
        <v>0.66666666666666663</v>
      </c>
      <c r="BG7" s="18">
        <v>802</v>
      </c>
      <c r="BH7" s="18">
        <v>805</v>
      </c>
      <c r="BI7" s="45">
        <f t="shared" si="19"/>
        <v>99.627329192546583</v>
      </c>
      <c r="BJ7" s="43">
        <v>30</v>
      </c>
      <c r="BK7" s="45">
        <v>30</v>
      </c>
      <c r="BL7" s="45">
        <f t="shared" si="20"/>
        <v>1</v>
      </c>
      <c r="BM7" s="18">
        <v>43</v>
      </c>
      <c r="BN7" s="18">
        <v>54</v>
      </c>
      <c r="BO7" s="45">
        <f t="shared" si="21"/>
        <v>79.629629629629633</v>
      </c>
      <c r="BP7" s="43">
        <v>40</v>
      </c>
      <c r="BQ7" s="45">
        <v>20</v>
      </c>
      <c r="BR7" s="45">
        <f t="shared" si="22"/>
        <v>0.5</v>
      </c>
      <c r="BS7" s="34">
        <v>18</v>
      </c>
      <c r="BT7" s="34">
        <v>42</v>
      </c>
      <c r="BU7" s="45">
        <f t="shared" si="23"/>
        <v>42.857142857142854</v>
      </c>
      <c r="BV7" s="43">
        <v>40</v>
      </c>
      <c r="BW7" s="45">
        <v>0</v>
      </c>
      <c r="BX7" s="45">
        <f t="shared" si="24"/>
        <v>0</v>
      </c>
      <c r="BY7" s="20">
        <v>48</v>
      </c>
      <c r="BZ7" s="20">
        <v>1579</v>
      </c>
      <c r="CA7" s="20">
        <f t="shared" si="25"/>
        <v>3.039898670044332</v>
      </c>
      <c r="CB7" s="20">
        <v>30</v>
      </c>
      <c r="CC7" s="45">
        <v>30</v>
      </c>
      <c r="CD7" s="45">
        <f t="shared" si="26"/>
        <v>1</v>
      </c>
      <c r="CE7" s="20">
        <v>38</v>
      </c>
      <c r="CF7" s="20">
        <v>267</v>
      </c>
      <c r="CG7" s="45">
        <f t="shared" si="27"/>
        <v>14.232209737827715</v>
      </c>
      <c r="CH7" s="20">
        <v>30</v>
      </c>
      <c r="CI7" s="45">
        <v>0</v>
      </c>
      <c r="CJ7" s="45">
        <v>0</v>
      </c>
      <c r="CK7" s="20">
        <v>32</v>
      </c>
      <c r="CL7" s="20">
        <v>146</v>
      </c>
      <c r="CM7" s="45">
        <f t="shared" si="28"/>
        <v>21.917808219178081</v>
      </c>
      <c r="CN7" s="20">
        <v>30</v>
      </c>
      <c r="CO7" s="45">
        <v>0</v>
      </c>
      <c r="CP7" s="45">
        <v>0</v>
      </c>
      <c r="CQ7" s="20">
        <v>99.8</v>
      </c>
      <c r="CR7" s="20">
        <v>40</v>
      </c>
      <c r="CS7" s="45">
        <v>40</v>
      </c>
      <c r="CT7" s="45">
        <f t="shared" si="0"/>
        <v>1</v>
      </c>
      <c r="CU7" s="20">
        <v>0</v>
      </c>
      <c r="CV7" s="20">
        <v>30</v>
      </c>
      <c r="CW7" s="45">
        <v>30</v>
      </c>
      <c r="CX7" s="45">
        <f t="shared" si="29"/>
        <v>1</v>
      </c>
      <c r="CY7" s="20">
        <v>73.099999999999994</v>
      </c>
      <c r="CZ7" s="20">
        <v>10</v>
      </c>
      <c r="DA7" s="45">
        <v>10</v>
      </c>
      <c r="DB7" s="45">
        <f t="shared" si="30"/>
        <v>1</v>
      </c>
      <c r="DC7" s="89">
        <v>54</v>
      </c>
      <c r="DD7" s="20">
        <v>20</v>
      </c>
      <c r="DE7" s="45">
        <v>20</v>
      </c>
      <c r="DF7" s="45">
        <f t="shared" ref="DF7:DF71" si="35">DE7/DD7</f>
        <v>1</v>
      </c>
      <c r="DG7" s="20" t="s">
        <v>215</v>
      </c>
      <c r="DH7" s="20">
        <v>40</v>
      </c>
      <c r="DI7" s="45">
        <v>0</v>
      </c>
      <c r="DJ7" s="45">
        <f t="shared" si="31"/>
        <v>0</v>
      </c>
      <c r="DK7" s="20">
        <v>0</v>
      </c>
      <c r="DL7" s="20">
        <v>20</v>
      </c>
      <c r="DM7" s="45">
        <v>20</v>
      </c>
      <c r="DN7" s="45">
        <f t="shared" ref="DN7:DN71" si="36">DM7/DL7</f>
        <v>1</v>
      </c>
      <c r="DO7" s="41">
        <f t="shared" si="1"/>
        <v>630</v>
      </c>
      <c r="DP7" s="41">
        <f t="shared" si="2"/>
        <v>414.33349259436216</v>
      </c>
      <c r="DQ7" s="42">
        <f t="shared" si="32"/>
        <v>0.65767221046724156</v>
      </c>
      <c r="DU7" s="51"/>
      <c r="DV7" s="90"/>
      <c r="DW7" s="52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</row>
    <row r="8" spans="1:174" ht="26.25" customHeight="1">
      <c r="A8" s="35" t="s">
        <v>36</v>
      </c>
      <c r="B8" s="59" t="s">
        <v>86</v>
      </c>
      <c r="C8" s="20">
        <v>136</v>
      </c>
      <c r="D8" s="20">
        <v>385</v>
      </c>
      <c r="E8" s="20">
        <f t="shared" si="3"/>
        <v>35.324675324675326</v>
      </c>
      <c r="F8" s="36">
        <v>30</v>
      </c>
      <c r="G8" s="45">
        <f t="shared" si="4"/>
        <v>15.139146567717995</v>
      </c>
      <c r="H8" s="37">
        <f t="shared" si="5"/>
        <v>0.50463821892393323</v>
      </c>
      <c r="I8" s="30">
        <v>17</v>
      </c>
      <c r="J8" s="30">
        <v>44</v>
      </c>
      <c r="K8" s="20">
        <f t="shared" si="6"/>
        <v>38.636363636363633</v>
      </c>
      <c r="L8" s="20">
        <v>20</v>
      </c>
      <c r="M8" s="45">
        <v>20</v>
      </c>
      <c r="N8" s="37">
        <f t="shared" si="7"/>
        <v>1</v>
      </c>
      <c r="O8" s="20">
        <v>17</v>
      </c>
      <c r="P8" s="43">
        <v>71</v>
      </c>
      <c r="Q8" s="43">
        <f t="shared" si="8"/>
        <v>4.1764705882352944</v>
      </c>
      <c r="R8" s="20">
        <v>30</v>
      </c>
      <c r="S8" s="45">
        <v>30</v>
      </c>
      <c r="T8" s="45">
        <f t="shared" si="9"/>
        <v>1</v>
      </c>
      <c r="U8" s="6">
        <v>8</v>
      </c>
      <c r="V8" s="92">
        <v>8</v>
      </c>
      <c r="W8" s="20">
        <f t="shared" si="10"/>
        <v>100</v>
      </c>
      <c r="X8" s="43">
        <v>20</v>
      </c>
      <c r="Y8" s="45">
        <v>20</v>
      </c>
      <c r="Z8" s="45">
        <f t="shared" si="11"/>
        <v>1</v>
      </c>
      <c r="AA8" s="36">
        <v>8</v>
      </c>
      <c r="AB8" s="45">
        <v>8</v>
      </c>
      <c r="AC8" s="20">
        <f t="shared" si="12"/>
        <v>100</v>
      </c>
      <c r="AD8" s="20">
        <v>20</v>
      </c>
      <c r="AE8" s="45">
        <v>20</v>
      </c>
      <c r="AF8" s="45">
        <f t="shared" si="13"/>
        <v>1</v>
      </c>
      <c r="AG8" s="9">
        <v>9</v>
      </c>
      <c r="AH8" s="9">
        <v>2690</v>
      </c>
      <c r="AI8" s="45">
        <f t="shared" si="14"/>
        <v>0.33457249070631973</v>
      </c>
      <c r="AJ8" s="43">
        <v>30</v>
      </c>
      <c r="AK8" s="45">
        <v>30</v>
      </c>
      <c r="AL8" s="45">
        <f t="shared" si="15"/>
        <v>1</v>
      </c>
      <c r="AM8" s="30">
        <v>0</v>
      </c>
      <c r="AN8" s="30">
        <v>0</v>
      </c>
      <c r="AO8" s="45">
        <v>0</v>
      </c>
      <c r="AP8" s="43">
        <v>30</v>
      </c>
      <c r="AQ8" s="45">
        <v>30</v>
      </c>
      <c r="AR8" s="45">
        <f t="shared" si="16"/>
        <v>1</v>
      </c>
      <c r="AS8" s="20">
        <v>0</v>
      </c>
      <c r="AT8" s="45">
        <v>30</v>
      </c>
      <c r="AU8" s="45">
        <v>30</v>
      </c>
      <c r="AV8" s="45">
        <f t="shared" si="33"/>
        <v>1</v>
      </c>
      <c r="AW8" s="20">
        <v>0</v>
      </c>
      <c r="AX8" s="45">
        <v>30</v>
      </c>
      <c r="AY8" s="45">
        <v>30</v>
      </c>
      <c r="AZ8" s="45">
        <f t="shared" si="34"/>
        <v>1</v>
      </c>
      <c r="BA8" s="38">
        <v>388473.68616084399</v>
      </c>
      <c r="BB8" s="16">
        <v>63013402.340540498</v>
      </c>
      <c r="BC8" s="39">
        <f t="shared" si="17"/>
        <v>0.61649374852262873</v>
      </c>
      <c r="BD8" s="43">
        <v>30</v>
      </c>
      <c r="BE8" s="45">
        <v>20</v>
      </c>
      <c r="BF8" s="45">
        <f t="shared" si="18"/>
        <v>0.66666666666666663</v>
      </c>
      <c r="BG8" s="18">
        <v>2690</v>
      </c>
      <c r="BH8" s="18">
        <v>2690</v>
      </c>
      <c r="BI8" s="45">
        <f t="shared" si="19"/>
        <v>100</v>
      </c>
      <c r="BJ8" s="43">
        <v>30</v>
      </c>
      <c r="BK8" s="45">
        <v>30</v>
      </c>
      <c r="BL8" s="45">
        <f t="shared" si="20"/>
        <v>1</v>
      </c>
      <c r="BM8" s="34">
        <v>55</v>
      </c>
      <c r="BN8" s="34">
        <v>72</v>
      </c>
      <c r="BO8" s="45">
        <f t="shared" si="21"/>
        <v>76.388888888888886</v>
      </c>
      <c r="BP8" s="43">
        <v>40</v>
      </c>
      <c r="BQ8" s="45">
        <v>20</v>
      </c>
      <c r="BR8" s="45">
        <f t="shared" si="22"/>
        <v>0.5</v>
      </c>
      <c r="BS8" s="34">
        <v>31</v>
      </c>
      <c r="BT8" s="34">
        <v>55</v>
      </c>
      <c r="BU8" s="45">
        <f t="shared" si="23"/>
        <v>56.363636363636367</v>
      </c>
      <c r="BV8" s="43">
        <v>40</v>
      </c>
      <c r="BW8" s="45">
        <v>0</v>
      </c>
      <c r="BX8" s="45">
        <f t="shared" si="24"/>
        <v>0</v>
      </c>
      <c r="BY8" s="20">
        <v>43</v>
      </c>
      <c r="BZ8" s="20">
        <v>1598</v>
      </c>
      <c r="CA8" s="37">
        <f t="shared" si="25"/>
        <v>2.690863579474343</v>
      </c>
      <c r="CB8" s="20">
        <v>30</v>
      </c>
      <c r="CC8" s="45">
        <v>30</v>
      </c>
      <c r="CD8" s="45">
        <f t="shared" si="26"/>
        <v>1</v>
      </c>
      <c r="CE8" s="20">
        <v>8</v>
      </c>
      <c r="CF8" s="43">
        <v>358</v>
      </c>
      <c r="CG8" s="45">
        <f t="shared" si="27"/>
        <v>2.2346368715083798</v>
      </c>
      <c r="CH8" s="20">
        <v>30</v>
      </c>
      <c r="CI8" s="45">
        <v>30</v>
      </c>
      <c r="CJ8" s="45">
        <v>0</v>
      </c>
      <c r="CK8" s="55">
        <v>13</v>
      </c>
      <c r="CL8" s="36">
        <v>181</v>
      </c>
      <c r="CM8" s="45">
        <f t="shared" si="28"/>
        <v>7.1823204419889501</v>
      </c>
      <c r="CN8" s="20">
        <v>30</v>
      </c>
      <c r="CO8" s="45">
        <v>0</v>
      </c>
      <c r="CP8" s="45">
        <v>0</v>
      </c>
      <c r="CQ8" s="20">
        <v>94</v>
      </c>
      <c r="CR8" s="20">
        <v>40</v>
      </c>
      <c r="CS8" s="45">
        <v>40</v>
      </c>
      <c r="CT8" s="45">
        <f t="shared" si="0"/>
        <v>1</v>
      </c>
      <c r="CU8" s="20">
        <v>0</v>
      </c>
      <c r="CV8" s="20">
        <v>30</v>
      </c>
      <c r="CW8" s="45">
        <v>30</v>
      </c>
      <c r="CX8" s="45">
        <f t="shared" si="29"/>
        <v>1</v>
      </c>
      <c r="CY8" s="20">
        <v>86</v>
      </c>
      <c r="CZ8" s="20">
        <v>10</v>
      </c>
      <c r="DA8" s="45">
        <v>10</v>
      </c>
      <c r="DB8" s="45">
        <f t="shared" si="30"/>
        <v>1</v>
      </c>
      <c r="DC8" s="89">
        <v>48</v>
      </c>
      <c r="DD8" s="20">
        <v>20</v>
      </c>
      <c r="DE8" s="45">
        <v>20</v>
      </c>
      <c r="DF8" s="45">
        <f t="shared" si="35"/>
        <v>1</v>
      </c>
      <c r="DG8" s="20" t="s">
        <v>214</v>
      </c>
      <c r="DH8" s="20">
        <v>40</v>
      </c>
      <c r="DI8" s="45">
        <v>20</v>
      </c>
      <c r="DJ8" s="45">
        <f t="shared" si="31"/>
        <v>0.5</v>
      </c>
      <c r="DK8" s="20">
        <v>1</v>
      </c>
      <c r="DL8" s="20">
        <v>20</v>
      </c>
      <c r="DM8" s="45">
        <v>0</v>
      </c>
      <c r="DN8" s="45">
        <f t="shared" si="36"/>
        <v>0</v>
      </c>
      <c r="DO8" s="41">
        <f t="shared" si="1"/>
        <v>630</v>
      </c>
      <c r="DP8" s="41">
        <f t="shared" si="2"/>
        <v>475.139146567718</v>
      </c>
      <c r="DQ8" s="42">
        <f t="shared" si="32"/>
        <v>0.75418912153606033</v>
      </c>
      <c r="DR8" s="47"/>
      <c r="DU8" s="91"/>
      <c r="DV8" s="90"/>
      <c r="DW8" s="52"/>
      <c r="FO8" s="46"/>
      <c r="FP8" s="46"/>
      <c r="FQ8" s="46"/>
      <c r="FR8" s="46"/>
    </row>
    <row r="9" spans="1:174" ht="26.25" customHeight="1">
      <c r="A9" s="35" t="s">
        <v>36</v>
      </c>
      <c r="B9" s="59" t="s">
        <v>87</v>
      </c>
      <c r="C9" s="20">
        <v>123</v>
      </c>
      <c r="D9" s="20">
        <v>315</v>
      </c>
      <c r="E9" s="20">
        <f t="shared" si="3"/>
        <v>39.047619047619051</v>
      </c>
      <c r="F9" s="36">
        <v>30</v>
      </c>
      <c r="G9" s="45">
        <f t="shared" si="4"/>
        <v>16.734693877551024</v>
      </c>
      <c r="H9" s="37">
        <f t="shared" si="5"/>
        <v>0.55782312925170074</v>
      </c>
      <c r="I9" s="30">
        <v>30</v>
      </c>
      <c r="J9" s="30">
        <v>36</v>
      </c>
      <c r="K9" s="20">
        <f t="shared" si="6"/>
        <v>83.333333333333329</v>
      </c>
      <c r="L9" s="20">
        <v>20</v>
      </c>
      <c r="M9" s="45">
        <v>20</v>
      </c>
      <c r="N9" s="37">
        <f t="shared" si="7"/>
        <v>1</v>
      </c>
      <c r="O9" s="20">
        <v>30</v>
      </c>
      <c r="P9" s="43">
        <v>90</v>
      </c>
      <c r="Q9" s="43">
        <f t="shared" si="8"/>
        <v>3</v>
      </c>
      <c r="R9" s="20">
        <v>30</v>
      </c>
      <c r="S9" s="45">
        <v>30</v>
      </c>
      <c r="T9" s="45">
        <f t="shared" si="9"/>
        <v>1</v>
      </c>
      <c r="U9" s="93">
        <v>6</v>
      </c>
      <c r="V9" s="94">
        <v>6</v>
      </c>
      <c r="W9" s="20">
        <f t="shared" si="10"/>
        <v>100</v>
      </c>
      <c r="X9" s="43">
        <v>20</v>
      </c>
      <c r="Y9" s="45">
        <v>20</v>
      </c>
      <c r="Z9" s="45">
        <f t="shared" si="11"/>
        <v>1</v>
      </c>
      <c r="AA9" s="20">
        <v>4</v>
      </c>
      <c r="AB9" s="45">
        <v>4</v>
      </c>
      <c r="AC9" s="20">
        <f t="shared" si="12"/>
        <v>100</v>
      </c>
      <c r="AD9" s="20">
        <v>20</v>
      </c>
      <c r="AE9" s="45">
        <v>20</v>
      </c>
      <c r="AF9" s="45">
        <f t="shared" si="13"/>
        <v>1</v>
      </c>
      <c r="AG9" s="9">
        <v>20</v>
      </c>
      <c r="AH9" s="9">
        <v>1453</v>
      </c>
      <c r="AI9" s="45">
        <f t="shared" si="14"/>
        <v>1.3764624913971095</v>
      </c>
      <c r="AJ9" s="43">
        <v>30</v>
      </c>
      <c r="AK9" s="45">
        <v>20</v>
      </c>
      <c r="AL9" s="45">
        <f t="shared" si="15"/>
        <v>0.66666666666666663</v>
      </c>
      <c r="AM9" s="30">
        <v>0</v>
      </c>
      <c r="AN9" s="30">
        <v>0</v>
      </c>
      <c r="AO9" s="45">
        <v>0</v>
      </c>
      <c r="AP9" s="43">
        <v>30</v>
      </c>
      <c r="AQ9" s="45">
        <v>30</v>
      </c>
      <c r="AR9" s="45">
        <f t="shared" si="16"/>
        <v>1</v>
      </c>
      <c r="AS9" s="20">
        <v>0</v>
      </c>
      <c r="AT9" s="45">
        <v>30</v>
      </c>
      <c r="AU9" s="45">
        <v>30</v>
      </c>
      <c r="AV9" s="45">
        <f t="shared" si="33"/>
        <v>1</v>
      </c>
      <c r="AW9" s="20">
        <v>0</v>
      </c>
      <c r="AX9" s="45">
        <v>30</v>
      </c>
      <c r="AY9" s="45">
        <v>30</v>
      </c>
      <c r="AZ9" s="45">
        <f t="shared" si="34"/>
        <v>1</v>
      </c>
      <c r="BA9" s="38">
        <v>119528.212547231</v>
      </c>
      <c r="BB9" s="16">
        <v>31761820.748846401</v>
      </c>
      <c r="BC9" s="39">
        <f t="shared" si="17"/>
        <v>0.37632670208798502</v>
      </c>
      <c r="BD9" s="43">
        <v>30</v>
      </c>
      <c r="BE9" s="45">
        <v>30</v>
      </c>
      <c r="BF9" s="45">
        <f t="shared" si="18"/>
        <v>1</v>
      </c>
      <c r="BG9" s="18">
        <v>1443</v>
      </c>
      <c r="BH9" s="18">
        <v>1453</v>
      </c>
      <c r="BI9" s="45">
        <f t="shared" si="19"/>
        <v>99.31176875430144</v>
      </c>
      <c r="BJ9" s="43">
        <v>30</v>
      </c>
      <c r="BK9" s="45">
        <v>30</v>
      </c>
      <c r="BL9" s="45">
        <f t="shared" si="20"/>
        <v>1</v>
      </c>
      <c r="BM9" s="34">
        <v>42</v>
      </c>
      <c r="BN9" s="34">
        <v>47</v>
      </c>
      <c r="BO9" s="45">
        <f t="shared" si="21"/>
        <v>89.361702127659569</v>
      </c>
      <c r="BP9" s="43">
        <v>40</v>
      </c>
      <c r="BQ9" s="45">
        <v>30</v>
      </c>
      <c r="BR9" s="45">
        <f t="shared" si="22"/>
        <v>0.75</v>
      </c>
      <c r="BS9" s="34">
        <v>12</v>
      </c>
      <c r="BT9" s="34">
        <v>41</v>
      </c>
      <c r="BU9" s="45">
        <f t="shared" si="23"/>
        <v>29.26829268292683</v>
      </c>
      <c r="BV9" s="43">
        <v>40</v>
      </c>
      <c r="BW9" s="45">
        <v>0</v>
      </c>
      <c r="BX9" s="45">
        <f t="shared" si="24"/>
        <v>0</v>
      </c>
      <c r="BY9" s="30">
        <v>58</v>
      </c>
      <c r="BZ9" s="30">
        <v>1387</v>
      </c>
      <c r="CA9" s="37">
        <f t="shared" si="25"/>
        <v>4.1816870944484501</v>
      </c>
      <c r="CB9" s="20">
        <v>30</v>
      </c>
      <c r="CC9" s="45">
        <v>30</v>
      </c>
      <c r="CD9" s="45">
        <f t="shared" si="26"/>
        <v>1</v>
      </c>
      <c r="CE9" s="43">
        <v>20</v>
      </c>
      <c r="CF9" s="43">
        <v>264</v>
      </c>
      <c r="CG9" s="45">
        <f t="shared" si="27"/>
        <v>7.5757575757575761</v>
      </c>
      <c r="CH9" s="20">
        <v>30</v>
      </c>
      <c r="CI9" s="45">
        <v>0</v>
      </c>
      <c r="CJ9" s="45">
        <v>0</v>
      </c>
      <c r="CK9" s="30">
        <v>11</v>
      </c>
      <c r="CL9" s="20">
        <v>92</v>
      </c>
      <c r="CM9" s="45">
        <f t="shared" si="28"/>
        <v>11.956521739130435</v>
      </c>
      <c r="CN9" s="20">
        <v>30</v>
      </c>
      <c r="CO9" s="45">
        <v>0</v>
      </c>
      <c r="CP9" s="45">
        <v>0</v>
      </c>
      <c r="CQ9" s="20">
        <v>67</v>
      </c>
      <c r="CR9" s="20">
        <v>40</v>
      </c>
      <c r="CS9" s="45">
        <v>10</v>
      </c>
      <c r="CT9" s="45">
        <f t="shared" si="0"/>
        <v>0.25</v>
      </c>
      <c r="CU9" s="20">
        <v>0</v>
      </c>
      <c r="CV9" s="20">
        <v>30</v>
      </c>
      <c r="CW9" s="45">
        <v>30</v>
      </c>
      <c r="CX9" s="45">
        <f t="shared" si="29"/>
        <v>1</v>
      </c>
      <c r="CY9" s="20">
        <v>70</v>
      </c>
      <c r="CZ9" s="20">
        <v>10</v>
      </c>
      <c r="DA9" s="45">
        <v>10</v>
      </c>
      <c r="DB9" s="45">
        <f t="shared" si="30"/>
        <v>1</v>
      </c>
      <c r="DC9" s="89">
        <v>49.5</v>
      </c>
      <c r="DD9" s="20">
        <v>20</v>
      </c>
      <c r="DE9" s="45">
        <v>20</v>
      </c>
      <c r="DF9" s="45">
        <f t="shared" si="35"/>
        <v>1</v>
      </c>
      <c r="DG9" s="20" t="s">
        <v>214</v>
      </c>
      <c r="DH9" s="20">
        <v>40</v>
      </c>
      <c r="DI9" s="45">
        <v>20</v>
      </c>
      <c r="DJ9" s="45">
        <f t="shared" si="31"/>
        <v>0.5</v>
      </c>
      <c r="DK9" s="20">
        <v>4</v>
      </c>
      <c r="DL9" s="20">
        <v>20</v>
      </c>
      <c r="DM9" s="45">
        <v>0</v>
      </c>
      <c r="DN9" s="45">
        <f t="shared" si="36"/>
        <v>0</v>
      </c>
      <c r="DO9" s="41">
        <f t="shared" si="1"/>
        <v>630</v>
      </c>
      <c r="DP9" s="41">
        <f t="shared" si="2"/>
        <v>426.73469387755102</v>
      </c>
      <c r="DQ9" s="42">
        <f t="shared" si="32"/>
        <v>0.67735665694849367</v>
      </c>
      <c r="DR9" s="47"/>
      <c r="DU9" s="51"/>
      <c r="DV9" s="90"/>
      <c r="DW9" s="52"/>
      <c r="DX9" s="4"/>
      <c r="FO9" s="46"/>
      <c r="FP9" s="46"/>
      <c r="FQ9" s="46"/>
      <c r="FR9" s="46"/>
    </row>
    <row r="10" spans="1:174" s="3" customFormat="1" ht="26.25" customHeight="1">
      <c r="A10" s="35" t="s">
        <v>36</v>
      </c>
      <c r="B10" s="59" t="s">
        <v>88</v>
      </c>
      <c r="C10" s="20">
        <v>109</v>
      </c>
      <c r="D10" s="20">
        <v>295</v>
      </c>
      <c r="E10" s="20">
        <f t="shared" si="3"/>
        <v>36.949152542372879</v>
      </c>
      <c r="F10" s="36">
        <v>30</v>
      </c>
      <c r="G10" s="45">
        <f t="shared" si="4"/>
        <v>15.835351089588377</v>
      </c>
      <c r="H10" s="37">
        <f t="shared" si="5"/>
        <v>0.52784503631961255</v>
      </c>
      <c r="I10" s="30">
        <v>10</v>
      </c>
      <c r="J10" s="30">
        <v>32</v>
      </c>
      <c r="K10" s="20">
        <f t="shared" si="6"/>
        <v>31.25</v>
      </c>
      <c r="L10" s="20">
        <v>20</v>
      </c>
      <c r="M10" s="45">
        <v>15</v>
      </c>
      <c r="N10" s="37">
        <f t="shared" si="7"/>
        <v>0.75</v>
      </c>
      <c r="O10" s="20">
        <v>32</v>
      </c>
      <c r="P10" s="94">
        <v>70</v>
      </c>
      <c r="Q10" s="43">
        <f t="shared" si="8"/>
        <v>2.1875</v>
      </c>
      <c r="R10" s="20">
        <v>30</v>
      </c>
      <c r="S10" s="45">
        <v>15</v>
      </c>
      <c r="T10" s="45">
        <f t="shared" si="9"/>
        <v>0.5</v>
      </c>
      <c r="U10" s="93">
        <v>5</v>
      </c>
      <c r="V10" s="94">
        <v>5.25</v>
      </c>
      <c r="W10" s="20">
        <f t="shared" si="10"/>
        <v>95.238095238095241</v>
      </c>
      <c r="X10" s="43">
        <v>20</v>
      </c>
      <c r="Y10" s="45">
        <v>20</v>
      </c>
      <c r="Z10" s="45">
        <f t="shared" si="11"/>
        <v>1</v>
      </c>
      <c r="AA10" s="20">
        <v>4</v>
      </c>
      <c r="AB10" s="37">
        <v>5.25</v>
      </c>
      <c r="AC10" s="20">
        <f t="shared" si="12"/>
        <v>76.19047619047619</v>
      </c>
      <c r="AD10" s="20">
        <v>20</v>
      </c>
      <c r="AE10" s="45">
        <f>AC10*20/80</f>
        <v>19.047619047619047</v>
      </c>
      <c r="AF10" s="45">
        <f t="shared" si="13"/>
        <v>0.95238095238095233</v>
      </c>
      <c r="AG10" s="9">
        <v>38</v>
      </c>
      <c r="AH10" s="9">
        <v>2291</v>
      </c>
      <c r="AI10" s="45">
        <f t="shared" si="14"/>
        <v>1.6586643387167177</v>
      </c>
      <c r="AJ10" s="43">
        <v>30</v>
      </c>
      <c r="AK10" s="45">
        <v>20</v>
      </c>
      <c r="AL10" s="45">
        <f t="shared" si="15"/>
        <v>0.66666666666666663</v>
      </c>
      <c r="AM10" s="30">
        <v>0</v>
      </c>
      <c r="AN10" s="30">
        <v>0</v>
      </c>
      <c r="AO10" s="45">
        <v>0</v>
      </c>
      <c r="AP10" s="43">
        <v>30</v>
      </c>
      <c r="AQ10" s="45">
        <v>30</v>
      </c>
      <c r="AR10" s="45">
        <f t="shared" si="16"/>
        <v>1</v>
      </c>
      <c r="AS10" s="20">
        <v>0</v>
      </c>
      <c r="AT10" s="45">
        <v>30</v>
      </c>
      <c r="AU10" s="45">
        <v>30</v>
      </c>
      <c r="AV10" s="45">
        <f t="shared" si="33"/>
        <v>1</v>
      </c>
      <c r="AW10" s="20">
        <v>0</v>
      </c>
      <c r="AX10" s="45">
        <v>30</v>
      </c>
      <c r="AY10" s="45">
        <v>30</v>
      </c>
      <c r="AZ10" s="45">
        <f t="shared" si="34"/>
        <v>1</v>
      </c>
      <c r="BA10" s="38">
        <v>344166.86719134398</v>
      </c>
      <c r="BB10" s="16">
        <v>80252570.676770806</v>
      </c>
      <c r="BC10" s="39">
        <f t="shared" si="17"/>
        <v>0.42885463267902951</v>
      </c>
      <c r="BD10" s="43">
        <v>30</v>
      </c>
      <c r="BE10" s="45">
        <v>30</v>
      </c>
      <c r="BF10" s="45">
        <f t="shared" si="18"/>
        <v>1</v>
      </c>
      <c r="BG10" s="18">
        <v>2285</v>
      </c>
      <c r="BH10" s="18">
        <v>2291</v>
      </c>
      <c r="BI10" s="45">
        <f t="shared" si="19"/>
        <v>99.738105630728938</v>
      </c>
      <c r="BJ10" s="43">
        <v>30</v>
      </c>
      <c r="BK10" s="45">
        <v>30</v>
      </c>
      <c r="BL10" s="45">
        <f t="shared" si="20"/>
        <v>1</v>
      </c>
      <c r="BM10" s="34">
        <v>22</v>
      </c>
      <c r="BN10" s="34">
        <v>28</v>
      </c>
      <c r="BO10" s="45">
        <f t="shared" si="21"/>
        <v>78.571428571428569</v>
      </c>
      <c r="BP10" s="43">
        <v>40</v>
      </c>
      <c r="BQ10" s="45">
        <v>20</v>
      </c>
      <c r="BR10" s="45">
        <f t="shared" si="22"/>
        <v>0.5</v>
      </c>
      <c r="BS10" s="34">
        <v>5</v>
      </c>
      <c r="BT10" s="34">
        <v>13</v>
      </c>
      <c r="BU10" s="45">
        <f t="shared" si="23"/>
        <v>38.46153846153846</v>
      </c>
      <c r="BV10" s="43">
        <v>40</v>
      </c>
      <c r="BW10" s="45">
        <v>0</v>
      </c>
      <c r="BX10" s="45">
        <f t="shared" si="24"/>
        <v>0</v>
      </c>
      <c r="BY10" s="30">
        <v>30</v>
      </c>
      <c r="BZ10" s="30">
        <v>890</v>
      </c>
      <c r="CA10" s="37">
        <f t="shared" si="25"/>
        <v>3.3707865168539324</v>
      </c>
      <c r="CB10" s="20">
        <v>30</v>
      </c>
      <c r="CC10" s="45">
        <v>30</v>
      </c>
      <c r="CD10" s="45">
        <f t="shared" si="26"/>
        <v>1</v>
      </c>
      <c r="CE10" s="43">
        <v>23</v>
      </c>
      <c r="CF10" s="43">
        <v>304</v>
      </c>
      <c r="CG10" s="45">
        <f t="shared" si="27"/>
        <v>7.5657894736842106</v>
      </c>
      <c r="CH10" s="20">
        <v>30</v>
      </c>
      <c r="CI10" s="45">
        <v>0</v>
      </c>
      <c r="CJ10" s="45">
        <v>0</v>
      </c>
      <c r="CK10" s="30">
        <v>13</v>
      </c>
      <c r="CL10" s="20">
        <v>101</v>
      </c>
      <c r="CM10" s="45">
        <f t="shared" si="28"/>
        <v>12.871287128712872</v>
      </c>
      <c r="CN10" s="20">
        <v>30</v>
      </c>
      <c r="CO10" s="45">
        <v>0</v>
      </c>
      <c r="CP10" s="45">
        <v>0</v>
      </c>
      <c r="CQ10" s="20">
        <v>88</v>
      </c>
      <c r="CR10" s="20">
        <v>40</v>
      </c>
      <c r="CS10" s="45">
        <v>30</v>
      </c>
      <c r="CT10" s="45">
        <f t="shared" si="0"/>
        <v>0.75</v>
      </c>
      <c r="CU10" s="20">
        <v>0</v>
      </c>
      <c r="CV10" s="20">
        <v>30</v>
      </c>
      <c r="CW10" s="45">
        <v>30</v>
      </c>
      <c r="CX10" s="45">
        <f t="shared" si="29"/>
        <v>1</v>
      </c>
      <c r="CY10" s="20">
        <v>70</v>
      </c>
      <c r="CZ10" s="20">
        <v>10</v>
      </c>
      <c r="DA10" s="45">
        <v>10</v>
      </c>
      <c r="DB10" s="45">
        <f t="shared" si="30"/>
        <v>1</v>
      </c>
      <c r="DC10" s="89">
        <v>44</v>
      </c>
      <c r="DD10" s="20">
        <v>20</v>
      </c>
      <c r="DE10" s="45">
        <v>20</v>
      </c>
      <c r="DF10" s="45">
        <f t="shared" si="35"/>
        <v>1</v>
      </c>
      <c r="DG10" s="20" t="s">
        <v>214</v>
      </c>
      <c r="DH10" s="20">
        <v>40</v>
      </c>
      <c r="DI10" s="45">
        <v>20</v>
      </c>
      <c r="DJ10" s="45">
        <f t="shared" si="31"/>
        <v>0.5</v>
      </c>
      <c r="DK10" s="20">
        <v>18</v>
      </c>
      <c r="DL10" s="20">
        <v>20</v>
      </c>
      <c r="DM10" s="45">
        <v>0</v>
      </c>
      <c r="DN10" s="45">
        <f t="shared" si="36"/>
        <v>0</v>
      </c>
      <c r="DO10" s="41">
        <f t="shared" si="1"/>
        <v>630</v>
      </c>
      <c r="DP10" s="41">
        <f t="shared" si="2"/>
        <v>414.88297013720739</v>
      </c>
      <c r="DQ10" s="42">
        <f t="shared" si="32"/>
        <v>0.65854439704318635</v>
      </c>
      <c r="DU10" s="91"/>
      <c r="DV10" s="90"/>
      <c r="DW10" s="52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</row>
    <row r="11" spans="1:174" s="3" customFormat="1" ht="26.25" customHeight="1">
      <c r="A11" s="35" t="s">
        <v>36</v>
      </c>
      <c r="B11" s="59" t="s">
        <v>89</v>
      </c>
      <c r="C11" s="20">
        <v>47</v>
      </c>
      <c r="D11" s="20">
        <v>363</v>
      </c>
      <c r="E11" s="20">
        <f t="shared" si="3"/>
        <v>12.947658402203857</v>
      </c>
      <c r="F11" s="36">
        <v>30</v>
      </c>
      <c r="G11" s="45">
        <f t="shared" si="4"/>
        <v>5.5489964580873679</v>
      </c>
      <c r="H11" s="37">
        <f t="shared" si="5"/>
        <v>0.18496654860291226</v>
      </c>
      <c r="I11" s="30">
        <v>10</v>
      </c>
      <c r="J11" s="30">
        <v>43</v>
      </c>
      <c r="K11" s="20">
        <f t="shared" si="6"/>
        <v>23.255813953488371</v>
      </c>
      <c r="L11" s="20">
        <v>20</v>
      </c>
      <c r="M11" s="45">
        <v>10</v>
      </c>
      <c r="N11" s="37">
        <f t="shared" si="7"/>
        <v>0.5</v>
      </c>
      <c r="O11" s="20">
        <v>43</v>
      </c>
      <c r="P11" s="94">
        <v>96</v>
      </c>
      <c r="Q11" s="43">
        <f t="shared" si="8"/>
        <v>2.2325581395348837</v>
      </c>
      <c r="R11" s="20">
        <v>30</v>
      </c>
      <c r="S11" s="45">
        <v>15</v>
      </c>
      <c r="T11" s="45">
        <f t="shared" si="9"/>
        <v>0.5</v>
      </c>
      <c r="U11" s="93">
        <v>8</v>
      </c>
      <c r="V11" s="94">
        <v>8</v>
      </c>
      <c r="W11" s="20">
        <f t="shared" si="10"/>
        <v>100</v>
      </c>
      <c r="X11" s="43">
        <v>20</v>
      </c>
      <c r="Y11" s="45">
        <v>20</v>
      </c>
      <c r="Z11" s="45">
        <f t="shared" si="11"/>
        <v>1</v>
      </c>
      <c r="AA11" s="20">
        <v>4</v>
      </c>
      <c r="AB11" s="94">
        <v>8</v>
      </c>
      <c r="AC11" s="20">
        <f t="shared" si="12"/>
        <v>50</v>
      </c>
      <c r="AD11" s="20">
        <v>20</v>
      </c>
      <c r="AE11" s="45">
        <f>AC11*20/80</f>
        <v>12.5</v>
      </c>
      <c r="AF11" s="45">
        <f t="shared" si="13"/>
        <v>0.625</v>
      </c>
      <c r="AG11" s="9">
        <v>56</v>
      </c>
      <c r="AH11" s="9">
        <v>1395</v>
      </c>
      <c r="AI11" s="45">
        <f t="shared" si="14"/>
        <v>4.0143369175627237</v>
      </c>
      <c r="AJ11" s="43">
        <v>30</v>
      </c>
      <c r="AK11" s="45">
        <v>20</v>
      </c>
      <c r="AL11" s="45">
        <f t="shared" si="15"/>
        <v>0.66666666666666663</v>
      </c>
      <c r="AM11" s="30">
        <v>0</v>
      </c>
      <c r="AN11" s="30">
        <v>0</v>
      </c>
      <c r="AO11" s="45">
        <v>0</v>
      </c>
      <c r="AP11" s="43">
        <v>30</v>
      </c>
      <c r="AQ11" s="45">
        <v>30</v>
      </c>
      <c r="AR11" s="45">
        <f t="shared" si="16"/>
        <v>1</v>
      </c>
      <c r="AS11" s="20">
        <v>0</v>
      </c>
      <c r="AT11" s="45">
        <v>30</v>
      </c>
      <c r="AU11" s="45">
        <v>30</v>
      </c>
      <c r="AV11" s="45">
        <f t="shared" si="33"/>
        <v>1</v>
      </c>
      <c r="AW11" s="20">
        <v>0</v>
      </c>
      <c r="AX11" s="45">
        <v>30</v>
      </c>
      <c r="AY11" s="45">
        <v>30</v>
      </c>
      <c r="AZ11" s="45">
        <f t="shared" si="34"/>
        <v>1</v>
      </c>
      <c r="BA11" s="38">
        <v>520739.90951482602</v>
      </c>
      <c r="BB11" s="16">
        <v>29956726.345534202</v>
      </c>
      <c r="BC11" s="39">
        <f t="shared" si="17"/>
        <v>1.7383071284504867</v>
      </c>
      <c r="BD11" s="43">
        <v>30</v>
      </c>
      <c r="BE11" s="45">
        <v>20</v>
      </c>
      <c r="BF11" s="45">
        <f t="shared" si="18"/>
        <v>0.66666666666666663</v>
      </c>
      <c r="BG11" s="18">
        <v>1377</v>
      </c>
      <c r="BH11" s="18">
        <v>1395</v>
      </c>
      <c r="BI11" s="45">
        <f t="shared" si="19"/>
        <v>98.709677419354833</v>
      </c>
      <c r="BJ11" s="43">
        <v>30</v>
      </c>
      <c r="BK11" s="45">
        <v>30</v>
      </c>
      <c r="BL11" s="45">
        <f t="shared" si="20"/>
        <v>1</v>
      </c>
      <c r="BM11" s="34">
        <v>37</v>
      </c>
      <c r="BN11" s="34">
        <v>45</v>
      </c>
      <c r="BO11" s="45">
        <f t="shared" si="21"/>
        <v>82.222222222222229</v>
      </c>
      <c r="BP11" s="43">
        <v>40</v>
      </c>
      <c r="BQ11" s="45">
        <v>30</v>
      </c>
      <c r="BR11" s="45">
        <f t="shared" si="22"/>
        <v>0.75</v>
      </c>
      <c r="BS11" s="34">
        <v>19</v>
      </c>
      <c r="BT11" s="34">
        <v>31</v>
      </c>
      <c r="BU11" s="45">
        <f t="shared" si="23"/>
        <v>61.29032258064516</v>
      </c>
      <c r="BV11" s="43">
        <v>40</v>
      </c>
      <c r="BW11" s="45">
        <v>10</v>
      </c>
      <c r="BX11" s="45">
        <f t="shared" si="24"/>
        <v>0.25</v>
      </c>
      <c r="BY11" s="30">
        <v>53</v>
      </c>
      <c r="BZ11" s="30">
        <v>1397</v>
      </c>
      <c r="CA11" s="37">
        <f t="shared" si="25"/>
        <v>3.7938439513242663</v>
      </c>
      <c r="CB11" s="20">
        <v>30</v>
      </c>
      <c r="CC11" s="45">
        <v>30</v>
      </c>
      <c r="CD11" s="45">
        <f t="shared" si="26"/>
        <v>1</v>
      </c>
      <c r="CE11" s="95">
        <v>9</v>
      </c>
      <c r="CF11" s="94">
        <v>317</v>
      </c>
      <c r="CG11" s="45">
        <f t="shared" si="27"/>
        <v>2.8391167192429023</v>
      </c>
      <c r="CH11" s="20">
        <v>30</v>
      </c>
      <c r="CI11" s="45">
        <v>30</v>
      </c>
      <c r="CJ11" s="45">
        <v>0</v>
      </c>
      <c r="CK11" s="30">
        <v>4</v>
      </c>
      <c r="CL11" s="20">
        <v>135</v>
      </c>
      <c r="CM11" s="45">
        <f t="shared" si="28"/>
        <v>2.9629629629629628</v>
      </c>
      <c r="CN11" s="20">
        <v>30</v>
      </c>
      <c r="CO11" s="45">
        <v>30</v>
      </c>
      <c r="CP11" s="45">
        <v>0</v>
      </c>
      <c r="CQ11" s="20">
        <v>57</v>
      </c>
      <c r="CR11" s="20">
        <v>40</v>
      </c>
      <c r="CS11" s="45">
        <v>0</v>
      </c>
      <c r="CT11" s="45">
        <f t="shared" si="0"/>
        <v>0</v>
      </c>
      <c r="CU11" s="20">
        <v>0</v>
      </c>
      <c r="CV11" s="20">
        <v>30</v>
      </c>
      <c r="CW11" s="45">
        <v>30</v>
      </c>
      <c r="CX11" s="45">
        <f t="shared" si="29"/>
        <v>1</v>
      </c>
      <c r="CY11" s="20">
        <v>64</v>
      </c>
      <c r="CZ11" s="20">
        <v>10</v>
      </c>
      <c r="DA11" s="45">
        <v>10</v>
      </c>
      <c r="DB11" s="45">
        <f t="shared" si="30"/>
        <v>1</v>
      </c>
      <c r="DC11" s="89">
        <v>56</v>
      </c>
      <c r="DD11" s="20">
        <v>20</v>
      </c>
      <c r="DE11" s="45">
        <v>20</v>
      </c>
      <c r="DF11" s="45">
        <f t="shared" si="35"/>
        <v>1</v>
      </c>
      <c r="DG11" s="20" t="s">
        <v>214</v>
      </c>
      <c r="DH11" s="20">
        <v>40</v>
      </c>
      <c r="DI11" s="45">
        <v>20</v>
      </c>
      <c r="DJ11" s="45">
        <f t="shared" si="31"/>
        <v>0.5</v>
      </c>
      <c r="DK11" s="20">
        <v>0</v>
      </c>
      <c r="DL11" s="20">
        <v>20</v>
      </c>
      <c r="DM11" s="45">
        <v>20</v>
      </c>
      <c r="DN11" s="45">
        <f t="shared" si="36"/>
        <v>1</v>
      </c>
      <c r="DO11" s="41">
        <f t="shared" si="1"/>
        <v>630</v>
      </c>
      <c r="DP11" s="41">
        <f t="shared" si="2"/>
        <v>453.04899645808734</v>
      </c>
      <c r="DQ11" s="42">
        <f t="shared" si="32"/>
        <v>0.7191253912033132</v>
      </c>
      <c r="DU11" s="51"/>
      <c r="DV11" s="90"/>
      <c r="DW11" s="52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</row>
    <row r="12" spans="1:174" ht="26.25" customHeight="1">
      <c r="A12" s="35" t="s">
        <v>36</v>
      </c>
      <c r="B12" s="59" t="s">
        <v>90</v>
      </c>
      <c r="C12" s="20">
        <v>39</v>
      </c>
      <c r="D12" s="20">
        <v>169</v>
      </c>
      <c r="E12" s="20">
        <f t="shared" si="3"/>
        <v>23.076923076923077</v>
      </c>
      <c r="F12" s="36">
        <v>30</v>
      </c>
      <c r="G12" s="45">
        <f t="shared" si="4"/>
        <v>9.8901098901098887</v>
      </c>
      <c r="H12" s="37">
        <f t="shared" si="5"/>
        <v>0.32967032967032961</v>
      </c>
      <c r="I12" s="30">
        <v>15</v>
      </c>
      <c r="J12" s="30">
        <v>63</v>
      </c>
      <c r="K12" s="20">
        <f t="shared" si="6"/>
        <v>23.80952380952381</v>
      </c>
      <c r="L12" s="20">
        <v>20</v>
      </c>
      <c r="M12" s="45">
        <v>10</v>
      </c>
      <c r="N12" s="37">
        <f t="shared" si="7"/>
        <v>0.5</v>
      </c>
      <c r="O12" s="20">
        <v>15</v>
      </c>
      <c r="P12" s="94">
        <v>45</v>
      </c>
      <c r="Q12" s="43">
        <f t="shared" si="8"/>
        <v>3</v>
      </c>
      <c r="R12" s="20">
        <v>30</v>
      </c>
      <c r="S12" s="45">
        <v>30</v>
      </c>
      <c r="T12" s="45">
        <f t="shared" si="9"/>
        <v>1</v>
      </c>
      <c r="U12" s="93">
        <v>3</v>
      </c>
      <c r="V12" s="94">
        <v>3</v>
      </c>
      <c r="W12" s="20">
        <f t="shared" si="10"/>
        <v>100</v>
      </c>
      <c r="X12" s="43">
        <v>20</v>
      </c>
      <c r="Y12" s="45">
        <v>20</v>
      </c>
      <c r="Z12" s="45">
        <f t="shared" si="11"/>
        <v>1</v>
      </c>
      <c r="AA12" s="20">
        <v>3</v>
      </c>
      <c r="AB12" s="45">
        <v>3</v>
      </c>
      <c r="AC12" s="20">
        <f t="shared" si="12"/>
        <v>100</v>
      </c>
      <c r="AD12" s="20">
        <v>20</v>
      </c>
      <c r="AE12" s="45">
        <v>20</v>
      </c>
      <c r="AF12" s="45">
        <f t="shared" si="13"/>
        <v>1</v>
      </c>
      <c r="AG12" s="9">
        <v>112</v>
      </c>
      <c r="AH12" s="9">
        <v>712</v>
      </c>
      <c r="AI12" s="45">
        <f t="shared" si="14"/>
        <v>15.730337078651685</v>
      </c>
      <c r="AJ12" s="43">
        <v>30</v>
      </c>
      <c r="AK12" s="45">
        <v>0</v>
      </c>
      <c r="AL12" s="45">
        <f t="shared" si="15"/>
        <v>0</v>
      </c>
      <c r="AM12" s="30">
        <v>0</v>
      </c>
      <c r="AN12" s="30">
        <v>0</v>
      </c>
      <c r="AO12" s="45">
        <v>0</v>
      </c>
      <c r="AP12" s="43">
        <v>30</v>
      </c>
      <c r="AQ12" s="45">
        <v>30</v>
      </c>
      <c r="AR12" s="45">
        <f t="shared" si="16"/>
        <v>1</v>
      </c>
      <c r="AS12" s="20">
        <v>1</v>
      </c>
      <c r="AT12" s="45">
        <v>30</v>
      </c>
      <c r="AU12" s="45">
        <v>0</v>
      </c>
      <c r="AV12" s="45">
        <f t="shared" si="33"/>
        <v>0</v>
      </c>
      <c r="AW12" s="20">
        <v>0</v>
      </c>
      <c r="AX12" s="45">
        <v>30</v>
      </c>
      <c r="AY12" s="45">
        <v>3</v>
      </c>
      <c r="AZ12" s="45">
        <f t="shared" si="34"/>
        <v>0.1</v>
      </c>
      <c r="BA12" s="38">
        <v>848926.67519261804</v>
      </c>
      <c r="BB12" s="16">
        <v>17192890.107444201</v>
      </c>
      <c r="BC12" s="39">
        <f t="shared" si="17"/>
        <v>4.9376612651356888</v>
      </c>
      <c r="BD12" s="43">
        <v>30</v>
      </c>
      <c r="BE12" s="45">
        <v>20</v>
      </c>
      <c r="BF12" s="45">
        <f t="shared" si="18"/>
        <v>0.66666666666666663</v>
      </c>
      <c r="BG12" s="18">
        <v>712</v>
      </c>
      <c r="BH12" s="18">
        <v>712</v>
      </c>
      <c r="BI12" s="45">
        <f t="shared" si="19"/>
        <v>100</v>
      </c>
      <c r="BJ12" s="43">
        <v>30</v>
      </c>
      <c r="BK12" s="45">
        <v>30</v>
      </c>
      <c r="BL12" s="45">
        <f t="shared" si="20"/>
        <v>1</v>
      </c>
      <c r="BM12" s="34">
        <v>5</v>
      </c>
      <c r="BN12" s="34">
        <v>6</v>
      </c>
      <c r="BO12" s="45">
        <f t="shared" si="21"/>
        <v>83.333333333333329</v>
      </c>
      <c r="BP12" s="43">
        <v>40</v>
      </c>
      <c r="BQ12" s="45">
        <v>30</v>
      </c>
      <c r="BR12" s="45">
        <f t="shared" si="22"/>
        <v>0.75</v>
      </c>
      <c r="BS12" s="34">
        <v>16</v>
      </c>
      <c r="BT12" s="34">
        <v>26</v>
      </c>
      <c r="BU12" s="45">
        <f t="shared" si="23"/>
        <v>61.53846153846154</v>
      </c>
      <c r="BV12" s="43">
        <v>40</v>
      </c>
      <c r="BW12" s="45">
        <v>10</v>
      </c>
      <c r="BX12" s="45">
        <f t="shared" si="24"/>
        <v>0.25</v>
      </c>
      <c r="BY12" s="30">
        <v>15</v>
      </c>
      <c r="BZ12" s="30">
        <v>243</v>
      </c>
      <c r="CA12" s="37">
        <f t="shared" si="25"/>
        <v>6.1728395061728394</v>
      </c>
      <c r="CB12" s="20">
        <v>30</v>
      </c>
      <c r="CC12" s="45">
        <v>0</v>
      </c>
      <c r="CD12" s="45">
        <f t="shared" si="26"/>
        <v>0</v>
      </c>
      <c r="CE12" s="43">
        <v>11</v>
      </c>
      <c r="CF12" s="43">
        <v>114</v>
      </c>
      <c r="CG12" s="45">
        <f t="shared" si="27"/>
        <v>9.6491228070175445</v>
      </c>
      <c r="CH12" s="20">
        <v>30</v>
      </c>
      <c r="CI12" s="45">
        <v>0</v>
      </c>
      <c r="CJ12" s="45">
        <v>0</v>
      </c>
      <c r="CK12" s="30">
        <v>2</v>
      </c>
      <c r="CL12" s="20">
        <v>65</v>
      </c>
      <c r="CM12" s="45">
        <f t="shared" si="28"/>
        <v>3.0769230769230771</v>
      </c>
      <c r="CN12" s="20">
        <v>30</v>
      </c>
      <c r="CO12" s="45">
        <v>30</v>
      </c>
      <c r="CP12" s="45">
        <v>0</v>
      </c>
      <c r="CQ12" s="20">
        <v>82</v>
      </c>
      <c r="CR12" s="20">
        <v>40</v>
      </c>
      <c r="CS12" s="45">
        <v>30</v>
      </c>
      <c r="CT12" s="45">
        <f t="shared" si="0"/>
        <v>0.75</v>
      </c>
      <c r="CU12" s="20">
        <v>1</v>
      </c>
      <c r="CV12" s="20">
        <v>30</v>
      </c>
      <c r="CW12" s="45">
        <v>20</v>
      </c>
      <c r="CX12" s="45">
        <f t="shared" si="29"/>
        <v>0.66666666666666663</v>
      </c>
      <c r="CY12" s="20">
        <v>55</v>
      </c>
      <c r="CZ12" s="20">
        <v>10</v>
      </c>
      <c r="DA12" s="45">
        <v>10</v>
      </c>
      <c r="DB12" s="45">
        <f t="shared" si="30"/>
        <v>1</v>
      </c>
      <c r="DC12" s="89">
        <v>45</v>
      </c>
      <c r="DD12" s="20">
        <v>20</v>
      </c>
      <c r="DE12" s="45">
        <v>20</v>
      </c>
      <c r="DF12" s="45">
        <f t="shared" si="35"/>
        <v>1</v>
      </c>
      <c r="DG12" s="20">
        <v>0</v>
      </c>
      <c r="DH12" s="20">
        <v>40</v>
      </c>
      <c r="DI12" s="45">
        <v>0</v>
      </c>
      <c r="DJ12" s="45">
        <f t="shared" si="31"/>
        <v>0</v>
      </c>
      <c r="DK12" s="20">
        <v>18</v>
      </c>
      <c r="DL12" s="20">
        <v>20</v>
      </c>
      <c r="DM12" s="45">
        <v>0</v>
      </c>
      <c r="DN12" s="45">
        <f t="shared" si="36"/>
        <v>0</v>
      </c>
      <c r="DO12" s="41">
        <f t="shared" si="1"/>
        <v>630</v>
      </c>
      <c r="DP12" s="41">
        <f t="shared" si="2"/>
        <v>322.8901098901099</v>
      </c>
      <c r="DQ12" s="42">
        <f t="shared" si="32"/>
        <v>0.51252398395255538</v>
      </c>
      <c r="DR12" s="47"/>
      <c r="DS12" s="47"/>
      <c r="DT12" s="47"/>
      <c r="DU12" s="91"/>
      <c r="DV12" s="90"/>
      <c r="DW12" s="52"/>
      <c r="DX12" s="53"/>
      <c r="FO12" s="46"/>
      <c r="FP12" s="46"/>
      <c r="FQ12" s="46"/>
      <c r="FR12" s="46"/>
    </row>
    <row r="13" spans="1:174" ht="26.25" customHeight="1">
      <c r="A13" s="35" t="s">
        <v>36</v>
      </c>
      <c r="B13" s="59" t="s">
        <v>91</v>
      </c>
      <c r="C13" s="20">
        <v>60</v>
      </c>
      <c r="D13" s="20">
        <v>151</v>
      </c>
      <c r="E13" s="20">
        <f t="shared" si="3"/>
        <v>39.735099337748345</v>
      </c>
      <c r="F13" s="36">
        <v>30</v>
      </c>
      <c r="G13" s="45">
        <f t="shared" si="4"/>
        <v>17.029328287606432</v>
      </c>
      <c r="H13" s="37">
        <f t="shared" si="5"/>
        <v>0.56764427625354774</v>
      </c>
      <c r="I13" s="30">
        <v>13</v>
      </c>
      <c r="J13" s="30">
        <v>17</v>
      </c>
      <c r="K13" s="20">
        <f t="shared" si="6"/>
        <v>76.470588235294116</v>
      </c>
      <c r="L13" s="20">
        <v>20</v>
      </c>
      <c r="M13" s="45">
        <v>20</v>
      </c>
      <c r="N13" s="37">
        <f t="shared" si="7"/>
        <v>1</v>
      </c>
      <c r="O13" s="20">
        <v>17</v>
      </c>
      <c r="P13" s="94">
        <v>47</v>
      </c>
      <c r="Q13" s="43">
        <f t="shared" si="8"/>
        <v>2.7647058823529411</v>
      </c>
      <c r="R13" s="20">
        <v>30</v>
      </c>
      <c r="S13" s="45">
        <v>30</v>
      </c>
      <c r="T13" s="45">
        <f t="shared" si="9"/>
        <v>1</v>
      </c>
      <c r="U13" s="93">
        <v>3</v>
      </c>
      <c r="V13" s="94">
        <v>3</v>
      </c>
      <c r="W13" s="20">
        <f t="shared" si="10"/>
        <v>100</v>
      </c>
      <c r="X13" s="43">
        <v>20</v>
      </c>
      <c r="Y13" s="45">
        <v>20</v>
      </c>
      <c r="Z13" s="45">
        <f t="shared" si="11"/>
        <v>1</v>
      </c>
      <c r="AA13" s="20">
        <v>2</v>
      </c>
      <c r="AB13" s="45">
        <v>3</v>
      </c>
      <c r="AC13" s="20">
        <f t="shared" si="12"/>
        <v>66.666666666666671</v>
      </c>
      <c r="AD13" s="20">
        <v>20</v>
      </c>
      <c r="AE13" s="45">
        <v>20</v>
      </c>
      <c r="AF13" s="45">
        <f t="shared" si="13"/>
        <v>1</v>
      </c>
      <c r="AG13" s="9">
        <v>157</v>
      </c>
      <c r="AH13" s="9">
        <v>1694</v>
      </c>
      <c r="AI13" s="45">
        <f t="shared" si="14"/>
        <v>9.2680047225501774</v>
      </c>
      <c r="AJ13" s="43">
        <v>30</v>
      </c>
      <c r="AK13" s="45">
        <v>10</v>
      </c>
      <c r="AL13" s="45">
        <f t="shared" si="15"/>
        <v>0.33333333333333331</v>
      </c>
      <c r="AM13" s="30">
        <v>0</v>
      </c>
      <c r="AN13" s="30">
        <v>0</v>
      </c>
      <c r="AO13" s="45">
        <v>0</v>
      </c>
      <c r="AP13" s="43">
        <v>30</v>
      </c>
      <c r="AQ13" s="45">
        <v>30</v>
      </c>
      <c r="AR13" s="45">
        <f t="shared" si="16"/>
        <v>1</v>
      </c>
      <c r="AS13" s="20">
        <v>0</v>
      </c>
      <c r="AT13" s="45">
        <v>30</v>
      </c>
      <c r="AU13" s="45">
        <v>30</v>
      </c>
      <c r="AV13" s="45">
        <f t="shared" si="33"/>
        <v>1</v>
      </c>
      <c r="AW13" s="20">
        <v>0</v>
      </c>
      <c r="AX13" s="45">
        <v>30</v>
      </c>
      <c r="AY13" s="45">
        <v>30</v>
      </c>
      <c r="AZ13" s="45">
        <f t="shared" si="34"/>
        <v>1</v>
      </c>
      <c r="BA13" s="38">
        <v>1580440.03637546</v>
      </c>
      <c r="BB13" s="16">
        <v>37609275.847538099</v>
      </c>
      <c r="BC13" s="39">
        <f t="shared" si="17"/>
        <v>4.2022612793245671</v>
      </c>
      <c r="BD13" s="43">
        <v>30</v>
      </c>
      <c r="BE13" s="45">
        <v>20</v>
      </c>
      <c r="BF13" s="45">
        <f t="shared" si="18"/>
        <v>0.66666666666666663</v>
      </c>
      <c r="BG13" s="18">
        <v>1693</v>
      </c>
      <c r="BH13" s="18">
        <v>1694</v>
      </c>
      <c r="BI13" s="45">
        <f t="shared" si="19"/>
        <v>99.940968122786302</v>
      </c>
      <c r="BJ13" s="43">
        <v>30</v>
      </c>
      <c r="BK13" s="45">
        <v>30</v>
      </c>
      <c r="BL13" s="45">
        <f t="shared" si="20"/>
        <v>1</v>
      </c>
      <c r="BM13" s="34">
        <v>35</v>
      </c>
      <c r="BN13" s="34">
        <v>39</v>
      </c>
      <c r="BO13" s="45">
        <f t="shared" si="21"/>
        <v>89.743589743589737</v>
      </c>
      <c r="BP13" s="43">
        <v>40</v>
      </c>
      <c r="BQ13" s="45">
        <v>40</v>
      </c>
      <c r="BR13" s="45">
        <f t="shared" si="22"/>
        <v>1</v>
      </c>
      <c r="BS13" s="34">
        <v>9</v>
      </c>
      <c r="BT13" s="34">
        <v>22</v>
      </c>
      <c r="BU13" s="45">
        <f t="shared" si="23"/>
        <v>40.909090909090907</v>
      </c>
      <c r="BV13" s="43">
        <v>40</v>
      </c>
      <c r="BW13" s="45">
        <v>0</v>
      </c>
      <c r="BX13" s="45">
        <f t="shared" si="24"/>
        <v>0</v>
      </c>
      <c r="BY13" s="30">
        <v>18</v>
      </c>
      <c r="BZ13" s="30">
        <v>866</v>
      </c>
      <c r="CA13" s="37">
        <f t="shared" si="25"/>
        <v>2.0785219399538106</v>
      </c>
      <c r="CB13" s="20">
        <v>30</v>
      </c>
      <c r="CC13" s="45">
        <v>30</v>
      </c>
      <c r="CD13" s="45">
        <f t="shared" si="26"/>
        <v>1</v>
      </c>
      <c r="CE13" s="43">
        <v>2</v>
      </c>
      <c r="CF13" s="43">
        <v>97</v>
      </c>
      <c r="CG13" s="45">
        <f t="shared" si="27"/>
        <v>2.0618556701030926</v>
      </c>
      <c r="CH13" s="20">
        <v>30</v>
      </c>
      <c r="CI13" s="45">
        <v>30</v>
      </c>
      <c r="CJ13" s="45">
        <v>0</v>
      </c>
      <c r="CK13" s="30">
        <v>1</v>
      </c>
      <c r="CL13" s="20">
        <v>62</v>
      </c>
      <c r="CM13" s="45">
        <f t="shared" si="28"/>
        <v>1.6129032258064515</v>
      </c>
      <c r="CN13" s="20">
        <v>30</v>
      </c>
      <c r="CO13" s="45">
        <v>30</v>
      </c>
      <c r="CP13" s="45">
        <v>0</v>
      </c>
      <c r="CQ13" s="20">
        <v>88</v>
      </c>
      <c r="CR13" s="20">
        <v>40</v>
      </c>
      <c r="CS13" s="45">
        <v>30</v>
      </c>
      <c r="CT13" s="45">
        <f t="shared" si="0"/>
        <v>0.75</v>
      </c>
      <c r="CU13" s="20">
        <v>0</v>
      </c>
      <c r="CV13" s="20">
        <v>30</v>
      </c>
      <c r="CW13" s="45">
        <v>30</v>
      </c>
      <c r="CX13" s="45">
        <f t="shared" si="29"/>
        <v>1</v>
      </c>
      <c r="CY13" s="20">
        <v>100</v>
      </c>
      <c r="CZ13" s="20">
        <v>10</v>
      </c>
      <c r="DA13" s="45">
        <v>10</v>
      </c>
      <c r="DB13" s="45">
        <f t="shared" si="30"/>
        <v>1</v>
      </c>
      <c r="DC13" s="89">
        <v>45</v>
      </c>
      <c r="DD13" s="20">
        <v>20</v>
      </c>
      <c r="DE13" s="45">
        <v>20</v>
      </c>
      <c r="DF13" s="45">
        <f t="shared" si="35"/>
        <v>1</v>
      </c>
      <c r="DG13" s="20">
        <v>0</v>
      </c>
      <c r="DH13" s="20">
        <v>40</v>
      </c>
      <c r="DI13" s="45">
        <v>0</v>
      </c>
      <c r="DJ13" s="45">
        <f t="shared" si="31"/>
        <v>0</v>
      </c>
      <c r="DK13" s="20">
        <v>3</v>
      </c>
      <c r="DL13" s="20">
        <v>20</v>
      </c>
      <c r="DM13" s="45">
        <v>0</v>
      </c>
      <c r="DN13" s="45">
        <f t="shared" si="36"/>
        <v>0</v>
      </c>
      <c r="DO13" s="41">
        <f t="shared" si="1"/>
        <v>630</v>
      </c>
      <c r="DP13" s="41">
        <f t="shared" si="2"/>
        <v>477.0293282876064</v>
      </c>
      <c r="DQ13" s="42">
        <f t="shared" si="32"/>
        <v>0.75718940998032758</v>
      </c>
      <c r="DR13" s="47"/>
      <c r="DU13" s="51"/>
      <c r="DV13" s="90"/>
      <c r="DW13" s="52"/>
      <c r="DX13" s="53"/>
      <c r="FO13" s="46"/>
      <c r="FP13" s="46"/>
      <c r="FQ13" s="46"/>
      <c r="FR13" s="46"/>
    </row>
    <row r="14" spans="1:174" ht="26.25" customHeight="1">
      <c r="A14" s="60" t="s">
        <v>37</v>
      </c>
      <c r="B14" s="61" t="s">
        <v>92</v>
      </c>
      <c r="C14" s="20">
        <v>235</v>
      </c>
      <c r="D14" s="20">
        <v>476</v>
      </c>
      <c r="E14" s="20">
        <f t="shared" si="3"/>
        <v>49.369747899159663</v>
      </c>
      <c r="F14" s="36">
        <v>30</v>
      </c>
      <c r="G14" s="45">
        <f t="shared" si="4"/>
        <v>21.158463385354143</v>
      </c>
      <c r="H14" s="37">
        <f t="shared" si="5"/>
        <v>0.70528211284513809</v>
      </c>
      <c r="I14" s="55">
        <v>3</v>
      </c>
      <c r="J14" s="55">
        <v>161</v>
      </c>
      <c r="K14" s="20">
        <f t="shared" si="6"/>
        <v>1.8633540372670807</v>
      </c>
      <c r="L14" s="20">
        <v>20</v>
      </c>
      <c r="M14" s="45">
        <v>0</v>
      </c>
      <c r="N14" s="37">
        <f t="shared" si="7"/>
        <v>0</v>
      </c>
      <c r="O14" s="30">
        <v>62</v>
      </c>
      <c r="P14" s="36">
        <v>127</v>
      </c>
      <c r="Q14" s="43">
        <f t="shared" si="8"/>
        <v>2.0483870967741935</v>
      </c>
      <c r="R14" s="20">
        <v>30</v>
      </c>
      <c r="S14" s="45">
        <v>15</v>
      </c>
      <c r="T14" s="45">
        <f t="shared" si="9"/>
        <v>0.5</v>
      </c>
      <c r="U14" s="30">
        <v>20</v>
      </c>
      <c r="V14" s="30">
        <v>20</v>
      </c>
      <c r="W14" s="20">
        <f t="shared" si="10"/>
        <v>100</v>
      </c>
      <c r="X14" s="43">
        <v>20</v>
      </c>
      <c r="Y14" s="45">
        <v>20</v>
      </c>
      <c r="Z14" s="45">
        <f t="shared" si="11"/>
        <v>1</v>
      </c>
      <c r="AA14" s="30">
        <v>7</v>
      </c>
      <c r="AB14" s="36">
        <v>9.5</v>
      </c>
      <c r="AC14" s="20">
        <f t="shared" si="12"/>
        <v>73.684210526315795</v>
      </c>
      <c r="AD14" s="20">
        <v>20</v>
      </c>
      <c r="AE14" s="45">
        <f>AC14*20/80</f>
        <v>18.421052631578949</v>
      </c>
      <c r="AF14" s="45">
        <f t="shared" si="13"/>
        <v>0.92105263157894746</v>
      </c>
      <c r="AG14" s="9">
        <v>33</v>
      </c>
      <c r="AH14" s="9">
        <v>3974</v>
      </c>
      <c r="AI14" s="45">
        <f t="shared" si="14"/>
        <v>0.83039758429793664</v>
      </c>
      <c r="AJ14" s="43">
        <v>30</v>
      </c>
      <c r="AK14" s="45">
        <v>20</v>
      </c>
      <c r="AL14" s="45">
        <f t="shared" si="15"/>
        <v>0.66666666666666663</v>
      </c>
      <c r="AM14" s="30">
        <v>0</v>
      </c>
      <c r="AN14" s="30">
        <v>0</v>
      </c>
      <c r="AO14" s="45">
        <v>0</v>
      </c>
      <c r="AP14" s="43">
        <v>30</v>
      </c>
      <c r="AQ14" s="45">
        <v>30</v>
      </c>
      <c r="AR14" s="45">
        <f t="shared" si="16"/>
        <v>1</v>
      </c>
      <c r="AS14" s="20">
        <v>1</v>
      </c>
      <c r="AT14" s="45">
        <v>30</v>
      </c>
      <c r="AU14" s="45">
        <v>0</v>
      </c>
      <c r="AV14" s="45">
        <f t="shared" si="33"/>
        <v>0</v>
      </c>
      <c r="AW14" s="20">
        <v>1</v>
      </c>
      <c r="AX14" s="45">
        <v>30</v>
      </c>
      <c r="AY14" s="45">
        <v>0</v>
      </c>
      <c r="AZ14" s="45">
        <f t="shared" si="34"/>
        <v>0</v>
      </c>
      <c r="BA14" s="38">
        <v>339421.24736437504</v>
      </c>
      <c r="BB14" s="16">
        <v>68533860.371632606</v>
      </c>
      <c r="BC14" s="39">
        <f t="shared" si="17"/>
        <v>0.49526065732154145</v>
      </c>
      <c r="BD14" s="43">
        <v>30</v>
      </c>
      <c r="BE14" s="45">
        <v>20</v>
      </c>
      <c r="BF14" s="45">
        <f t="shared" si="18"/>
        <v>0.66666666666666663</v>
      </c>
      <c r="BG14" s="18">
        <v>3957</v>
      </c>
      <c r="BH14" s="18">
        <v>3974</v>
      </c>
      <c r="BI14" s="45">
        <f t="shared" si="19"/>
        <v>99.572219426270763</v>
      </c>
      <c r="BJ14" s="43">
        <v>30</v>
      </c>
      <c r="BK14" s="45">
        <v>30</v>
      </c>
      <c r="BL14" s="45">
        <f t="shared" si="20"/>
        <v>1</v>
      </c>
      <c r="BM14" s="34">
        <v>125</v>
      </c>
      <c r="BN14" s="34">
        <v>154</v>
      </c>
      <c r="BO14" s="45">
        <f t="shared" si="21"/>
        <v>81.168831168831176</v>
      </c>
      <c r="BP14" s="43">
        <v>40</v>
      </c>
      <c r="BQ14" s="45">
        <v>30</v>
      </c>
      <c r="BR14" s="45">
        <f t="shared" si="22"/>
        <v>0.75</v>
      </c>
      <c r="BS14" s="34">
        <v>44</v>
      </c>
      <c r="BT14" s="34">
        <v>90</v>
      </c>
      <c r="BU14" s="45">
        <f t="shared" si="23"/>
        <v>48.888888888888886</v>
      </c>
      <c r="BV14" s="43">
        <v>40</v>
      </c>
      <c r="BW14" s="45">
        <v>0</v>
      </c>
      <c r="BX14" s="45">
        <f t="shared" si="24"/>
        <v>0</v>
      </c>
      <c r="BY14" s="20">
        <v>373</v>
      </c>
      <c r="BZ14" s="20">
        <v>2940</v>
      </c>
      <c r="CA14" s="20">
        <f t="shared" si="25"/>
        <v>12.687074829931973</v>
      </c>
      <c r="CB14" s="20">
        <v>30</v>
      </c>
      <c r="CC14" s="45">
        <v>0</v>
      </c>
      <c r="CD14" s="45">
        <f>CC14/CB14</f>
        <v>0</v>
      </c>
      <c r="CE14" s="20">
        <v>59</v>
      </c>
      <c r="CF14" s="20">
        <v>256</v>
      </c>
      <c r="CG14" s="45">
        <f t="shared" ref="CG14:CG31" si="37">CE14*100/CF14</f>
        <v>23.046875</v>
      </c>
      <c r="CH14" s="20">
        <v>30</v>
      </c>
      <c r="CI14" s="45">
        <v>0</v>
      </c>
      <c r="CJ14" s="45">
        <f>CI14/CH14</f>
        <v>0</v>
      </c>
      <c r="CK14" s="20">
        <v>79</v>
      </c>
      <c r="CL14" s="20">
        <v>346</v>
      </c>
      <c r="CM14" s="45">
        <f t="shared" ref="CM14:CM31" si="38">CK14*100/CL14</f>
        <v>22.832369942196532</v>
      </c>
      <c r="CN14" s="20">
        <v>30</v>
      </c>
      <c r="CO14" s="45">
        <v>0</v>
      </c>
      <c r="CP14" s="45">
        <v>0</v>
      </c>
      <c r="CQ14" s="20">
        <v>97</v>
      </c>
      <c r="CR14" s="20">
        <v>40</v>
      </c>
      <c r="CS14" s="45">
        <v>40</v>
      </c>
      <c r="CT14" s="45">
        <f t="shared" si="0"/>
        <v>1</v>
      </c>
      <c r="CU14" s="20">
        <v>3</v>
      </c>
      <c r="CV14" s="20">
        <v>30</v>
      </c>
      <c r="CW14" s="45">
        <v>10</v>
      </c>
      <c r="CX14" s="45">
        <f t="shared" si="29"/>
        <v>0.33333333333333331</v>
      </c>
      <c r="CY14" s="20">
        <v>80</v>
      </c>
      <c r="CZ14" s="20">
        <v>10</v>
      </c>
      <c r="DA14" s="45">
        <v>10</v>
      </c>
      <c r="DB14" s="45">
        <f t="shared" si="30"/>
        <v>1</v>
      </c>
      <c r="DC14" s="96">
        <v>40</v>
      </c>
      <c r="DD14" s="20">
        <v>20</v>
      </c>
      <c r="DE14" s="45">
        <v>20</v>
      </c>
      <c r="DF14" s="45">
        <f t="shared" si="35"/>
        <v>1</v>
      </c>
      <c r="DG14" s="20" t="s">
        <v>214</v>
      </c>
      <c r="DH14" s="20">
        <v>40</v>
      </c>
      <c r="DI14" s="45">
        <v>20</v>
      </c>
      <c r="DJ14" s="45">
        <f t="shared" si="31"/>
        <v>0.5</v>
      </c>
      <c r="DK14" s="20">
        <v>3</v>
      </c>
      <c r="DL14" s="20">
        <v>20</v>
      </c>
      <c r="DM14" s="45">
        <v>0</v>
      </c>
      <c r="DN14" s="45">
        <f t="shared" si="36"/>
        <v>0</v>
      </c>
      <c r="DO14" s="41">
        <f t="shared" si="1"/>
        <v>630</v>
      </c>
      <c r="DP14" s="41">
        <f t="shared" si="2"/>
        <v>304.5795160169331</v>
      </c>
      <c r="DQ14" s="42">
        <f t="shared" si="32"/>
        <v>0.48345954923322715</v>
      </c>
      <c r="DR14" s="47"/>
      <c r="DU14" s="91"/>
      <c r="DV14" s="90"/>
      <c r="DW14" s="52"/>
      <c r="DX14" s="53"/>
      <c r="FO14" s="46"/>
      <c r="FP14" s="46"/>
      <c r="FQ14" s="46"/>
      <c r="FR14" s="46"/>
    </row>
    <row r="15" spans="1:174" ht="26.25" customHeight="1">
      <c r="A15" s="62" t="s">
        <v>38</v>
      </c>
      <c r="B15" s="63" t="s">
        <v>93</v>
      </c>
      <c r="C15" s="20">
        <v>80</v>
      </c>
      <c r="D15" s="20">
        <v>261</v>
      </c>
      <c r="E15" s="20">
        <f t="shared" si="3"/>
        <v>30.651340996168582</v>
      </c>
      <c r="F15" s="36">
        <v>30</v>
      </c>
      <c r="G15" s="45">
        <f t="shared" si="4"/>
        <v>13.136288998357964</v>
      </c>
      <c r="H15" s="37">
        <f t="shared" si="5"/>
        <v>0.43787629994526545</v>
      </c>
      <c r="I15" s="30">
        <v>19</v>
      </c>
      <c r="J15" s="30">
        <v>63</v>
      </c>
      <c r="K15" s="20">
        <f t="shared" si="6"/>
        <v>30.158730158730158</v>
      </c>
      <c r="L15" s="20">
        <v>20</v>
      </c>
      <c r="M15" s="45">
        <v>15</v>
      </c>
      <c r="N15" s="37">
        <f t="shared" si="7"/>
        <v>0.75</v>
      </c>
      <c r="O15" s="20">
        <v>19</v>
      </c>
      <c r="P15" s="45">
        <v>57</v>
      </c>
      <c r="Q15" s="43">
        <f t="shared" si="8"/>
        <v>3</v>
      </c>
      <c r="R15" s="20">
        <v>30</v>
      </c>
      <c r="S15" s="45">
        <v>30</v>
      </c>
      <c r="T15" s="45">
        <f t="shared" si="9"/>
        <v>1</v>
      </c>
      <c r="U15" s="30">
        <v>6</v>
      </c>
      <c r="V15" s="20">
        <v>6</v>
      </c>
      <c r="W15" s="20">
        <f t="shared" si="10"/>
        <v>100</v>
      </c>
      <c r="X15" s="43">
        <v>20</v>
      </c>
      <c r="Y15" s="45">
        <v>20</v>
      </c>
      <c r="Z15" s="45">
        <f t="shared" si="11"/>
        <v>1</v>
      </c>
      <c r="AA15" s="20">
        <v>3</v>
      </c>
      <c r="AB15" s="45">
        <v>6</v>
      </c>
      <c r="AC15" s="20">
        <f t="shared" si="12"/>
        <v>50</v>
      </c>
      <c r="AD15" s="20">
        <v>20</v>
      </c>
      <c r="AE15" s="45">
        <f>AC15*20/80</f>
        <v>12.5</v>
      </c>
      <c r="AF15" s="45">
        <f t="shared" si="13"/>
        <v>0.625</v>
      </c>
      <c r="AG15" s="97">
        <v>125</v>
      </c>
      <c r="AH15" s="9">
        <v>2252</v>
      </c>
      <c r="AI15" s="45">
        <f t="shared" si="14"/>
        <v>5.5506216696269979</v>
      </c>
      <c r="AJ15" s="43">
        <v>30</v>
      </c>
      <c r="AK15" s="45">
        <v>10</v>
      </c>
      <c r="AL15" s="45">
        <f t="shared" si="15"/>
        <v>0.33333333333333331</v>
      </c>
      <c r="AM15" s="30">
        <v>0</v>
      </c>
      <c r="AN15" s="30">
        <v>0</v>
      </c>
      <c r="AO15" s="45">
        <v>0</v>
      </c>
      <c r="AP15" s="43">
        <v>30</v>
      </c>
      <c r="AQ15" s="45">
        <v>30</v>
      </c>
      <c r="AR15" s="45">
        <f t="shared" si="16"/>
        <v>1</v>
      </c>
      <c r="AS15" s="20">
        <v>0</v>
      </c>
      <c r="AT15" s="45">
        <v>30</v>
      </c>
      <c r="AU15" s="45">
        <v>30</v>
      </c>
      <c r="AV15" s="45">
        <f t="shared" si="33"/>
        <v>1</v>
      </c>
      <c r="AW15" s="20">
        <v>1</v>
      </c>
      <c r="AX15" s="45">
        <v>30</v>
      </c>
      <c r="AY15" s="45">
        <v>0</v>
      </c>
      <c r="AZ15" s="45">
        <f t="shared" si="34"/>
        <v>0</v>
      </c>
      <c r="BA15" s="38">
        <v>1569325.9913112</v>
      </c>
      <c r="BB15" s="16">
        <v>42647036.495404802</v>
      </c>
      <c r="BC15" s="39">
        <f t="shared" si="17"/>
        <v>3.6798008027598685</v>
      </c>
      <c r="BD15" s="43">
        <v>30</v>
      </c>
      <c r="BE15" s="45">
        <v>20</v>
      </c>
      <c r="BF15" s="45">
        <f t="shared" si="18"/>
        <v>0.66666666666666663</v>
      </c>
      <c r="BG15" s="18">
        <v>2252</v>
      </c>
      <c r="BH15" s="18">
        <v>2252</v>
      </c>
      <c r="BI15" s="45">
        <f t="shared" si="19"/>
        <v>100</v>
      </c>
      <c r="BJ15" s="43">
        <v>30</v>
      </c>
      <c r="BK15" s="45">
        <v>30</v>
      </c>
      <c r="BL15" s="45">
        <f t="shared" si="20"/>
        <v>1</v>
      </c>
      <c r="BM15" s="34">
        <v>38</v>
      </c>
      <c r="BN15" s="34">
        <v>39</v>
      </c>
      <c r="BO15" s="45">
        <f t="shared" si="21"/>
        <v>97.435897435897431</v>
      </c>
      <c r="BP15" s="43">
        <v>40</v>
      </c>
      <c r="BQ15" s="45">
        <v>40</v>
      </c>
      <c r="BR15" s="45">
        <f t="shared" si="22"/>
        <v>1</v>
      </c>
      <c r="BS15" s="34">
        <v>8</v>
      </c>
      <c r="BT15" s="34">
        <v>30</v>
      </c>
      <c r="BU15" s="45">
        <f t="shared" si="23"/>
        <v>26.666666666666668</v>
      </c>
      <c r="BV15" s="43">
        <v>40</v>
      </c>
      <c r="BW15" s="45">
        <v>0</v>
      </c>
      <c r="BX15" s="45">
        <f t="shared" si="24"/>
        <v>0</v>
      </c>
      <c r="BY15" s="30">
        <v>27</v>
      </c>
      <c r="BZ15" s="30">
        <v>998</v>
      </c>
      <c r="CA15" s="45">
        <f t="shared" si="25"/>
        <v>2.7054108216432864</v>
      </c>
      <c r="CB15" s="20">
        <v>30</v>
      </c>
      <c r="CC15" s="45">
        <v>30</v>
      </c>
      <c r="CD15" s="45">
        <f t="shared" ref="CD15:CD31" si="39">CC15/CB15</f>
        <v>1</v>
      </c>
      <c r="CE15" s="43">
        <v>11</v>
      </c>
      <c r="CF15" s="43">
        <v>94</v>
      </c>
      <c r="CG15" s="45">
        <f t="shared" si="37"/>
        <v>11.702127659574469</v>
      </c>
      <c r="CH15" s="20">
        <v>30</v>
      </c>
      <c r="CI15" s="45">
        <v>0</v>
      </c>
      <c r="CJ15" s="45">
        <f t="shared" ref="CJ15:CJ31" si="40">CI15/CH15</f>
        <v>0</v>
      </c>
      <c r="CK15" s="30">
        <v>3</v>
      </c>
      <c r="CL15" s="20">
        <v>17</v>
      </c>
      <c r="CM15" s="45">
        <f t="shared" si="38"/>
        <v>17.647058823529413</v>
      </c>
      <c r="CN15" s="20">
        <v>30</v>
      </c>
      <c r="CO15" s="45">
        <v>0</v>
      </c>
      <c r="CP15" s="45">
        <v>0</v>
      </c>
      <c r="CQ15" s="20">
        <v>97</v>
      </c>
      <c r="CR15" s="20">
        <v>40</v>
      </c>
      <c r="CS15" s="45">
        <v>40</v>
      </c>
      <c r="CT15" s="45">
        <f t="shared" si="0"/>
        <v>1</v>
      </c>
      <c r="CU15" s="20">
        <v>2</v>
      </c>
      <c r="CV15" s="20">
        <v>30</v>
      </c>
      <c r="CW15" s="45">
        <v>20</v>
      </c>
      <c r="CX15" s="45">
        <f t="shared" si="29"/>
        <v>0.66666666666666663</v>
      </c>
      <c r="CY15" s="20">
        <v>80</v>
      </c>
      <c r="CZ15" s="20">
        <v>10</v>
      </c>
      <c r="DA15" s="45">
        <v>10</v>
      </c>
      <c r="DB15" s="45">
        <f t="shared" si="30"/>
        <v>1</v>
      </c>
      <c r="DC15" s="98">
        <v>55</v>
      </c>
      <c r="DD15" s="20">
        <v>20</v>
      </c>
      <c r="DE15" s="45">
        <v>20</v>
      </c>
      <c r="DF15" s="45">
        <f t="shared" si="35"/>
        <v>1</v>
      </c>
      <c r="DG15" s="20" t="s">
        <v>214</v>
      </c>
      <c r="DH15" s="20">
        <v>40</v>
      </c>
      <c r="DI15" s="45">
        <v>20</v>
      </c>
      <c r="DJ15" s="45">
        <f t="shared" si="31"/>
        <v>0.5</v>
      </c>
      <c r="DK15" s="20">
        <v>0</v>
      </c>
      <c r="DL15" s="20">
        <v>20</v>
      </c>
      <c r="DM15" s="45">
        <v>20</v>
      </c>
      <c r="DN15" s="45">
        <f t="shared" si="36"/>
        <v>1</v>
      </c>
      <c r="DO15" s="41">
        <f t="shared" si="1"/>
        <v>630</v>
      </c>
      <c r="DP15" s="41">
        <f t="shared" si="2"/>
        <v>410.63628899835794</v>
      </c>
      <c r="DQ15" s="42">
        <f t="shared" si="32"/>
        <v>0.65180363333072688</v>
      </c>
      <c r="DR15" s="47"/>
      <c r="DU15" s="51"/>
      <c r="DV15" s="90"/>
      <c r="DW15" s="52"/>
      <c r="DX15" s="53"/>
      <c r="FO15" s="46"/>
      <c r="FP15" s="46"/>
      <c r="FQ15" s="46"/>
      <c r="FR15" s="46"/>
    </row>
    <row r="16" spans="1:174" ht="26.25" customHeight="1">
      <c r="A16" s="62" t="s">
        <v>38</v>
      </c>
      <c r="B16" s="63" t="s">
        <v>94</v>
      </c>
      <c r="C16" s="20">
        <v>63</v>
      </c>
      <c r="D16" s="20">
        <v>233</v>
      </c>
      <c r="E16" s="20">
        <f t="shared" si="3"/>
        <v>27.038626609442058</v>
      </c>
      <c r="F16" s="36">
        <v>30</v>
      </c>
      <c r="G16" s="45">
        <f t="shared" si="4"/>
        <v>11.587982832618025</v>
      </c>
      <c r="H16" s="37">
        <f t="shared" si="5"/>
        <v>0.38626609442060084</v>
      </c>
      <c r="I16" s="30">
        <v>25</v>
      </c>
      <c r="J16" s="30">
        <v>66</v>
      </c>
      <c r="K16" s="20">
        <f t="shared" si="6"/>
        <v>37.878787878787875</v>
      </c>
      <c r="L16" s="20">
        <v>20</v>
      </c>
      <c r="M16" s="45">
        <v>20</v>
      </c>
      <c r="N16" s="37">
        <f t="shared" si="7"/>
        <v>1</v>
      </c>
      <c r="O16" s="20">
        <v>22</v>
      </c>
      <c r="P16" s="45">
        <v>47</v>
      </c>
      <c r="Q16" s="43">
        <f t="shared" si="8"/>
        <v>2.1363636363636362</v>
      </c>
      <c r="R16" s="20">
        <v>30</v>
      </c>
      <c r="S16" s="45">
        <v>30</v>
      </c>
      <c r="T16" s="45">
        <f t="shared" si="9"/>
        <v>1</v>
      </c>
      <c r="U16" s="30">
        <v>5</v>
      </c>
      <c r="V16" s="20">
        <v>5</v>
      </c>
      <c r="W16" s="20">
        <f t="shared" si="10"/>
        <v>100</v>
      </c>
      <c r="X16" s="43">
        <v>20</v>
      </c>
      <c r="Y16" s="45">
        <v>20</v>
      </c>
      <c r="Z16" s="45">
        <f t="shared" si="11"/>
        <v>1</v>
      </c>
      <c r="AA16" s="20">
        <v>5</v>
      </c>
      <c r="AB16" s="45">
        <v>5</v>
      </c>
      <c r="AC16" s="20">
        <f t="shared" si="12"/>
        <v>100</v>
      </c>
      <c r="AD16" s="20">
        <v>20</v>
      </c>
      <c r="AE16" s="45">
        <v>20</v>
      </c>
      <c r="AF16" s="45">
        <f t="shared" si="13"/>
        <v>1</v>
      </c>
      <c r="AG16" s="9">
        <v>50</v>
      </c>
      <c r="AH16" s="9">
        <v>2993</v>
      </c>
      <c r="AI16" s="45">
        <f t="shared" si="14"/>
        <v>1.670564650851988</v>
      </c>
      <c r="AJ16" s="43">
        <v>30</v>
      </c>
      <c r="AK16" s="45">
        <v>20</v>
      </c>
      <c r="AL16" s="45">
        <f t="shared" si="15"/>
        <v>0.66666666666666663</v>
      </c>
      <c r="AM16" s="30">
        <v>0</v>
      </c>
      <c r="AN16" s="30">
        <v>0</v>
      </c>
      <c r="AO16" s="45">
        <v>0</v>
      </c>
      <c r="AP16" s="43">
        <v>30</v>
      </c>
      <c r="AQ16" s="45">
        <v>30</v>
      </c>
      <c r="AR16" s="45">
        <f t="shared" si="16"/>
        <v>1</v>
      </c>
      <c r="AS16" s="20">
        <v>0</v>
      </c>
      <c r="AT16" s="45">
        <v>30</v>
      </c>
      <c r="AU16" s="45">
        <v>30</v>
      </c>
      <c r="AV16" s="45">
        <f t="shared" si="33"/>
        <v>1</v>
      </c>
      <c r="AW16" s="20">
        <v>0</v>
      </c>
      <c r="AX16" s="45">
        <v>30</v>
      </c>
      <c r="AY16" s="45">
        <v>30</v>
      </c>
      <c r="AZ16" s="45">
        <f t="shared" si="34"/>
        <v>1</v>
      </c>
      <c r="BA16" s="38">
        <v>554201.37339188904</v>
      </c>
      <c r="BB16" s="16">
        <v>59637681.791158199</v>
      </c>
      <c r="BC16" s="39">
        <f t="shared" si="17"/>
        <v>0.92928054335280041</v>
      </c>
      <c r="BD16" s="43">
        <v>30</v>
      </c>
      <c r="BE16" s="45">
        <v>20</v>
      </c>
      <c r="BF16" s="45">
        <f t="shared" si="18"/>
        <v>0.66666666666666663</v>
      </c>
      <c r="BG16" s="18">
        <v>2988</v>
      </c>
      <c r="BH16" s="18">
        <v>2993</v>
      </c>
      <c r="BI16" s="45">
        <f t="shared" si="19"/>
        <v>99.832943534914804</v>
      </c>
      <c r="BJ16" s="43">
        <v>30</v>
      </c>
      <c r="BK16" s="45">
        <v>30</v>
      </c>
      <c r="BL16" s="45">
        <f t="shared" si="20"/>
        <v>1</v>
      </c>
      <c r="BM16" s="34">
        <v>35</v>
      </c>
      <c r="BN16" s="34">
        <v>36</v>
      </c>
      <c r="BO16" s="45">
        <f t="shared" si="21"/>
        <v>97.222222222222229</v>
      </c>
      <c r="BP16" s="43">
        <v>40</v>
      </c>
      <c r="BQ16" s="45">
        <v>40</v>
      </c>
      <c r="BR16" s="45">
        <f t="shared" si="22"/>
        <v>1</v>
      </c>
      <c r="BS16" s="34">
        <v>16</v>
      </c>
      <c r="BT16" s="34">
        <v>25</v>
      </c>
      <c r="BU16" s="45">
        <f t="shared" si="23"/>
        <v>64</v>
      </c>
      <c r="BV16" s="43">
        <v>40</v>
      </c>
      <c r="BW16" s="45">
        <v>10</v>
      </c>
      <c r="BX16" s="45">
        <f t="shared" si="24"/>
        <v>0.25</v>
      </c>
      <c r="BY16" s="30">
        <v>127</v>
      </c>
      <c r="BZ16" s="30">
        <v>997</v>
      </c>
      <c r="CA16" s="45">
        <f t="shared" si="25"/>
        <v>12.738214643931796</v>
      </c>
      <c r="CB16" s="20">
        <v>30</v>
      </c>
      <c r="CC16" s="45">
        <v>0</v>
      </c>
      <c r="CD16" s="45">
        <f t="shared" si="39"/>
        <v>0</v>
      </c>
      <c r="CE16" s="43">
        <v>23</v>
      </c>
      <c r="CF16" s="43">
        <v>118</v>
      </c>
      <c r="CG16" s="45">
        <f t="shared" si="37"/>
        <v>19.491525423728813</v>
      </c>
      <c r="CH16" s="20">
        <v>30</v>
      </c>
      <c r="CI16" s="45">
        <v>0</v>
      </c>
      <c r="CJ16" s="45">
        <f t="shared" si="40"/>
        <v>0</v>
      </c>
      <c r="CK16" s="30">
        <v>31</v>
      </c>
      <c r="CL16" s="20">
        <v>88</v>
      </c>
      <c r="CM16" s="45">
        <f t="shared" si="38"/>
        <v>35.227272727272727</v>
      </c>
      <c r="CN16" s="20">
        <v>30</v>
      </c>
      <c r="CO16" s="45">
        <v>0</v>
      </c>
      <c r="CP16" s="45">
        <v>0</v>
      </c>
      <c r="CQ16" s="20">
        <v>85</v>
      </c>
      <c r="CR16" s="20">
        <v>40</v>
      </c>
      <c r="CS16" s="45">
        <v>30</v>
      </c>
      <c r="CT16" s="45">
        <f t="shared" si="0"/>
        <v>0.75</v>
      </c>
      <c r="CU16" s="20">
        <v>2</v>
      </c>
      <c r="CV16" s="20">
        <v>30</v>
      </c>
      <c r="CW16" s="45">
        <v>20</v>
      </c>
      <c r="CX16" s="45">
        <f t="shared" si="29"/>
        <v>0.66666666666666663</v>
      </c>
      <c r="CY16" s="20">
        <v>80</v>
      </c>
      <c r="CZ16" s="20">
        <v>10</v>
      </c>
      <c r="DA16" s="45">
        <v>10</v>
      </c>
      <c r="DB16" s="45">
        <f t="shared" si="30"/>
        <v>1</v>
      </c>
      <c r="DC16" s="98">
        <v>48.8</v>
      </c>
      <c r="DD16" s="20">
        <v>20</v>
      </c>
      <c r="DE16" s="45">
        <v>20</v>
      </c>
      <c r="DF16" s="45">
        <f t="shared" si="35"/>
        <v>1</v>
      </c>
      <c r="DG16" s="20" t="s">
        <v>214</v>
      </c>
      <c r="DH16" s="20">
        <v>40</v>
      </c>
      <c r="DI16" s="45">
        <v>20</v>
      </c>
      <c r="DJ16" s="45">
        <f t="shared" si="31"/>
        <v>0.5</v>
      </c>
      <c r="DK16" s="20">
        <v>0</v>
      </c>
      <c r="DL16" s="20">
        <v>20</v>
      </c>
      <c r="DM16" s="45">
        <v>20</v>
      </c>
      <c r="DN16" s="45">
        <f t="shared" si="36"/>
        <v>1</v>
      </c>
      <c r="DO16" s="41">
        <f t="shared" si="1"/>
        <v>630</v>
      </c>
      <c r="DP16" s="41">
        <f t="shared" si="2"/>
        <v>431.58798283261802</v>
      </c>
      <c r="DQ16" s="42">
        <f t="shared" si="32"/>
        <v>0.68506029021050485</v>
      </c>
      <c r="DR16" s="47"/>
      <c r="DS16" s="47"/>
      <c r="DT16" s="47"/>
      <c r="DU16" s="91"/>
      <c r="DV16" s="90"/>
      <c r="DW16" s="52"/>
      <c r="DX16" s="53"/>
      <c r="FO16" s="46"/>
      <c r="FP16" s="46"/>
      <c r="FQ16" s="46"/>
      <c r="FR16" s="46"/>
    </row>
    <row r="17" spans="1:174" ht="26.25" customHeight="1">
      <c r="A17" s="62" t="s">
        <v>38</v>
      </c>
      <c r="B17" s="63" t="s">
        <v>95</v>
      </c>
      <c r="C17" s="20">
        <v>86</v>
      </c>
      <c r="D17" s="20">
        <v>202</v>
      </c>
      <c r="E17" s="20">
        <f t="shared" si="3"/>
        <v>42.574257425742573</v>
      </c>
      <c r="F17" s="36">
        <v>30</v>
      </c>
      <c r="G17" s="45">
        <f t="shared" si="4"/>
        <v>18.246110325318245</v>
      </c>
      <c r="H17" s="37">
        <f t="shared" si="5"/>
        <v>0.60820367751060822</v>
      </c>
      <c r="I17" s="30">
        <v>14</v>
      </c>
      <c r="J17" s="30">
        <v>41</v>
      </c>
      <c r="K17" s="20">
        <f t="shared" si="6"/>
        <v>34.146341463414636</v>
      </c>
      <c r="L17" s="20">
        <v>20</v>
      </c>
      <c r="M17" s="45">
        <v>15</v>
      </c>
      <c r="N17" s="37">
        <f t="shared" si="7"/>
        <v>0.75</v>
      </c>
      <c r="O17" s="20">
        <v>14</v>
      </c>
      <c r="P17" s="45">
        <v>49</v>
      </c>
      <c r="Q17" s="43">
        <f t="shared" si="8"/>
        <v>3.5</v>
      </c>
      <c r="R17" s="20">
        <v>30</v>
      </c>
      <c r="S17" s="45">
        <v>30</v>
      </c>
      <c r="T17" s="45">
        <f t="shared" si="9"/>
        <v>1</v>
      </c>
      <c r="U17" s="30">
        <v>3</v>
      </c>
      <c r="V17" s="36">
        <v>3</v>
      </c>
      <c r="W17" s="20">
        <f t="shared" si="10"/>
        <v>100</v>
      </c>
      <c r="X17" s="43">
        <v>20</v>
      </c>
      <c r="Y17" s="45">
        <v>20</v>
      </c>
      <c r="Z17" s="45">
        <f t="shared" si="11"/>
        <v>1</v>
      </c>
      <c r="AA17" s="36">
        <v>4</v>
      </c>
      <c r="AB17" s="45">
        <v>4</v>
      </c>
      <c r="AC17" s="20">
        <f t="shared" si="12"/>
        <v>100</v>
      </c>
      <c r="AD17" s="20">
        <v>20</v>
      </c>
      <c r="AE17" s="45">
        <v>20</v>
      </c>
      <c r="AF17" s="45">
        <f t="shared" si="13"/>
        <v>1</v>
      </c>
      <c r="AG17" s="97">
        <v>181</v>
      </c>
      <c r="AH17" s="97">
        <v>3968</v>
      </c>
      <c r="AI17" s="45">
        <f t="shared" si="14"/>
        <v>4.561491935483871</v>
      </c>
      <c r="AJ17" s="43">
        <v>30</v>
      </c>
      <c r="AK17" s="45">
        <v>20</v>
      </c>
      <c r="AL17" s="45">
        <f t="shared" si="15"/>
        <v>0.66666666666666663</v>
      </c>
      <c r="AM17" s="30">
        <v>0</v>
      </c>
      <c r="AN17" s="30">
        <v>0</v>
      </c>
      <c r="AO17" s="45">
        <v>0</v>
      </c>
      <c r="AP17" s="43">
        <v>30</v>
      </c>
      <c r="AQ17" s="45">
        <v>30</v>
      </c>
      <c r="AR17" s="45">
        <f t="shared" si="16"/>
        <v>1</v>
      </c>
      <c r="AS17" s="20">
        <v>0</v>
      </c>
      <c r="AT17" s="45">
        <v>30</v>
      </c>
      <c r="AU17" s="45">
        <v>30</v>
      </c>
      <c r="AV17" s="45">
        <f t="shared" si="33"/>
        <v>1</v>
      </c>
      <c r="AW17" s="20">
        <v>0</v>
      </c>
      <c r="AX17" s="45">
        <v>30</v>
      </c>
      <c r="AY17" s="45">
        <v>30</v>
      </c>
      <c r="AZ17" s="45">
        <f t="shared" si="34"/>
        <v>1</v>
      </c>
      <c r="BA17" s="38">
        <v>3368118.8088944918</v>
      </c>
      <c r="BB17" s="16">
        <v>86476965.034898803</v>
      </c>
      <c r="BC17" s="39">
        <f t="shared" si="17"/>
        <v>3.8948161600435998</v>
      </c>
      <c r="BD17" s="43">
        <v>30</v>
      </c>
      <c r="BE17" s="45">
        <v>20</v>
      </c>
      <c r="BF17" s="45">
        <f t="shared" si="18"/>
        <v>0.66666666666666663</v>
      </c>
      <c r="BG17" s="18">
        <v>3968</v>
      </c>
      <c r="BH17" s="18">
        <v>3968</v>
      </c>
      <c r="BI17" s="45">
        <f t="shared" si="19"/>
        <v>100</v>
      </c>
      <c r="BJ17" s="43">
        <v>30</v>
      </c>
      <c r="BK17" s="45">
        <v>30</v>
      </c>
      <c r="BL17" s="45">
        <f t="shared" si="20"/>
        <v>1</v>
      </c>
      <c r="BM17" s="34">
        <v>27</v>
      </c>
      <c r="BN17" s="34">
        <v>27</v>
      </c>
      <c r="BO17" s="45">
        <f t="shared" si="21"/>
        <v>100</v>
      </c>
      <c r="BP17" s="43">
        <v>40</v>
      </c>
      <c r="BQ17" s="45">
        <v>40</v>
      </c>
      <c r="BR17" s="45">
        <f t="shared" si="22"/>
        <v>1</v>
      </c>
      <c r="BS17" s="34">
        <v>20</v>
      </c>
      <c r="BT17" s="34">
        <v>34</v>
      </c>
      <c r="BU17" s="45">
        <f t="shared" si="23"/>
        <v>58.823529411764703</v>
      </c>
      <c r="BV17" s="43">
        <v>40</v>
      </c>
      <c r="BW17" s="45">
        <v>0</v>
      </c>
      <c r="BX17" s="45">
        <f t="shared" si="24"/>
        <v>0</v>
      </c>
      <c r="BY17" s="30">
        <v>76</v>
      </c>
      <c r="BZ17" s="30">
        <v>243</v>
      </c>
      <c r="CA17" s="45">
        <f t="shared" si="25"/>
        <v>31.275720164609055</v>
      </c>
      <c r="CB17" s="20">
        <v>30</v>
      </c>
      <c r="CC17" s="45">
        <v>0</v>
      </c>
      <c r="CD17" s="45">
        <f t="shared" si="39"/>
        <v>0</v>
      </c>
      <c r="CE17" s="43">
        <v>9</v>
      </c>
      <c r="CF17" s="45">
        <v>128</v>
      </c>
      <c r="CG17" s="45">
        <f t="shared" si="37"/>
        <v>7.03125</v>
      </c>
      <c r="CH17" s="20">
        <v>30</v>
      </c>
      <c r="CI17" s="45">
        <v>0</v>
      </c>
      <c r="CJ17" s="45">
        <f t="shared" si="40"/>
        <v>0</v>
      </c>
      <c r="CK17" s="30">
        <v>7</v>
      </c>
      <c r="CL17" s="36">
        <v>31</v>
      </c>
      <c r="CM17" s="45">
        <f t="shared" si="38"/>
        <v>22.580645161290324</v>
      </c>
      <c r="CN17" s="20">
        <v>30</v>
      </c>
      <c r="CO17" s="45">
        <v>0</v>
      </c>
      <c r="CP17" s="45">
        <v>0</v>
      </c>
      <c r="CQ17" s="20">
        <v>72</v>
      </c>
      <c r="CR17" s="20">
        <v>40</v>
      </c>
      <c r="CS17" s="45">
        <v>20</v>
      </c>
      <c r="CT17" s="45">
        <f t="shared" si="0"/>
        <v>0.5</v>
      </c>
      <c r="CU17" s="20">
        <v>0</v>
      </c>
      <c r="CV17" s="20">
        <v>30</v>
      </c>
      <c r="CW17" s="45">
        <v>30</v>
      </c>
      <c r="CX17" s="45">
        <f t="shared" si="29"/>
        <v>1</v>
      </c>
      <c r="CY17" s="20">
        <v>80</v>
      </c>
      <c r="CZ17" s="20">
        <v>10</v>
      </c>
      <c r="DA17" s="45">
        <v>10</v>
      </c>
      <c r="DB17" s="45">
        <f t="shared" si="30"/>
        <v>1</v>
      </c>
      <c r="DC17" s="98">
        <v>53.75</v>
      </c>
      <c r="DD17" s="20">
        <v>20</v>
      </c>
      <c r="DE17" s="45">
        <v>20</v>
      </c>
      <c r="DF17" s="45">
        <f t="shared" si="35"/>
        <v>1</v>
      </c>
      <c r="DG17" s="20" t="s">
        <v>214</v>
      </c>
      <c r="DH17" s="20">
        <v>40</v>
      </c>
      <c r="DI17" s="45">
        <v>20</v>
      </c>
      <c r="DJ17" s="45">
        <f t="shared" si="31"/>
        <v>0.5</v>
      </c>
      <c r="DK17" s="20">
        <v>0</v>
      </c>
      <c r="DL17" s="20">
        <v>20</v>
      </c>
      <c r="DM17" s="45">
        <v>20</v>
      </c>
      <c r="DN17" s="45">
        <f t="shared" si="36"/>
        <v>1</v>
      </c>
      <c r="DO17" s="41">
        <f t="shared" si="1"/>
        <v>630</v>
      </c>
      <c r="DP17" s="41">
        <f t="shared" si="2"/>
        <v>423.24611032531823</v>
      </c>
      <c r="DQ17" s="42">
        <f t="shared" si="32"/>
        <v>0.6718192227386004</v>
      </c>
      <c r="DR17" s="47"/>
      <c r="DU17" s="51"/>
      <c r="DV17" s="90"/>
      <c r="DW17" s="52"/>
      <c r="DX17" s="53"/>
      <c r="FO17" s="46"/>
      <c r="FP17" s="46"/>
      <c r="FQ17" s="46"/>
      <c r="FR17" s="46"/>
    </row>
    <row r="18" spans="1:174" ht="26.25" customHeight="1">
      <c r="A18" s="62" t="s">
        <v>38</v>
      </c>
      <c r="B18" s="63" t="s">
        <v>96</v>
      </c>
      <c r="C18" s="20">
        <v>62</v>
      </c>
      <c r="D18" s="20">
        <v>185</v>
      </c>
      <c r="E18" s="20">
        <f t="shared" si="3"/>
        <v>33.513513513513516</v>
      </c>
      <c r="F18" s="36">
        <v>30</v>
      </c>
      <c r="G18" s="45">
        <f t="shared" si="4"/>
        <v>14.362934362934363</v>
      </c>
      <c r="H18" s="37">
        <f t="shared" si="5"/>
        <v>0.47876447876447875</v>
      </c>
      <c r="I18" s="30">
        <v>15</v>
      </c>
      <c r="J18" s="30">
        <v>43</v>
      </c>
      <c r="K18" s="20">
        <f t="shared" si="6"/>
        <v>34.883720930232556</v>
      </c>
      <c r="L18" s="20">
        <v>20</v>
      </c>
      <c r="M18" s="45">
        <v>15</v>
      </c>
      <c r="N18" s="37">
        <f t="shared" si="7"/>
        <v>0.75</v>
      </c>
      <c r="O18" s="20">
        <v>15</v>
      </c>
      <c r="P18" s="45">
        <v>43</v>
      </c>
      <c r="Q18" s="43">
        <f t="shared" si="8"/>
        <v>2.8666666666666667</v>
      </c>
      <c r="R18" s="20">
        <v>30</v>
      </c>
      <c r="S18" s="45">
        <v>30</v>
      </c>
      <c r="T18" s="45">
        <f t="shared" si="9"/>
        <v>1</v>
      </c>
      <c r="U18" s="30">
        <v>4</v>
      </c>
      <c r="V18" s="36">
        <v>4</v>
      </c>
      <c r="W18" s="20">
        <f t="shared" si="10"/>
        <v>100</v>
      </c>
      <c r="X18" s="43">
        <v>20</v>
      </c>
      <c r="Y18" s="45">
        <v>20</v>
      </c>
      <c r="Z18" s="45">
        <f t="shared" si="11"/>
        <v>1</v>
      </c>
      <c r="AA18" s="36">
        <v>4</v>
      </c>
      <c r="AB18" s="45">
        <v>4</v>
      </c>
      <c r="AC18" s="20">
        <f t="shared" si="12"/>
        <v>100</v>
      </c>
      <c r="AD18" s="20">
        <v>20</v>
      </c>
      <c r="AE18" s="45">
        <v>20</v>
      </c>
      <c r="AF18" s="45">
        <f t="shared" si="13"/>
        <v>1</v>
      </c>
      <c r="AG18" s="97">
        <v>71</v>
      </c>
      <c r="AH18" s="9">
        <v>1834</v>
      </c>
      <c r="AI18" s="45">
        <f t="shared" si="14"/>
        <v>3.8713195201744819</v>
      </c>
      <c r="AJ18" s="43">
        <v>30</v>
      </c>
      <c r="AK18" s="45">
        <v>20</v>
      </c>
      <c r="AL18" s="45">
        <f t="shared" si="15"/>
        <v>0.66666666666666663</v>
      </c>
      <c r="AM18" s="30">
        <v>0</v>
      </c>
      <c r="AN18" s="30">
        <v>0</v>
      </c>
      <c r="AO18" s="45">
        <v>0</v>
      </c>
      <c r="AP18" s="43">
        <v>30</v>
      </c>
      <c r="AQ18" s="45">
        <v>30</v>
      </c>
      <c r="AR18" s="45">
        <f t="shared" si="16"/>
        <v>1</v>
      </c>
      <c r="AS18" s="20">
        <v>0</v>
      </c>
      <c r="AT18" s="45">
        <v>30</v>
      </c>
      <c r="AU18" s="45">
        <v>30</v>
      </c>
      <c r="AV18" s="45">
        <f t="shared" si="33"/>
        <v>1</v>
      </c>
      <c r="AW18" s="20">
        <v>1</v>
      </c>
      <c r="AX18" s="45">
        <v>30</v>
      </c>
      <c r="AY18" s="45">
        <v>0</v>
      </c>
      <c r="AZ18" s="45">
        <f t="shared" si="34"/>
        <v>0</v>
      </c>
      <c r="BA18" s="38">
        <v>1051512.2598788741</v>
      </c>
      <c r="BB18" s="16">
        <v>33827861.467417002</v>
      </c>
      <c r="BC18" s="39">
        <f t="shared" si="17"/>
        <v>3.1084207344637815</v>
      </c>
      <c r="BD18" s="43">
        <v>30</v>
      </c>
      <c r="BE18" s="45">
        <v>20</v>
      </c>
      <c r="BF18" s="45">
        <f t="shared" si="18"/>
        <v>0.66666666666666663</v>
      </c>
      <c r="BG18" s="18">
        <v>1834</v>
      </c>
      <c r="BH18" s="18">
        <v>1834</v>
      </c>
      <c r="BI18" s="45">
        <f t="shared" si="19"/>
        <v>100</v>
      </c>
      <c r="BJ18" s="43">
        <v>30</v>
      </c>
      <c r="BK18" s="45">
        <v>30</v>
      </c>
      <c r="BL18" s="45">
        <f t="shared" si="20"/>
        <v>1</v>
      </c>
      <c r="BM18" s="34">
        <v>18</v>
      </c>
      <c r="BN18" s="34">
        <v>18</v>
      </c>
      <c r="BO18" s="45">
        <f t="shared" si="21"/>
        <v>100</v>
      </c>
      <c r="BP18" s="43">
        <v>40</v>
      </c>
      <c r="BQ18" s="45">
        <v>40</v>
      </c>
      <c r="BR18" s="45">
        <f t="shared" si="22"/>
        <v>1</v>
      </c>
      <c r="BS18" s="34">
        <v>15</v>
      </c>
      <c r="BT18" s="34">
        <v>27</v>
      </c>
      <c r="BU18" s="45">
        <f t="shared" si="23"/>
        <v>55.555555555555557</v>
      </c>
      <c r="BV18" s="43">
        <v>40</v>
      </c>
      <c r="BW18" s="45">
        <v>0</v>
      </c>
      <c r="BX18" s="45">
        <f t="shared" si="24"/>
        <v>0</v>
      </c>
      <c r="BY18" s="30">
        <v>2</v>
      </c>
      <c r="BZ18" s="30">
        <v>646</v>
      </c>
      <c r="CA18" s="45">
        <f t="shared" si="25"/>
        <v>0.30959752321981426</v>
      </c>
      <c r="CB18" s="20">
        <v>30</v>
      </c>
      <c r="CC18" s="45">
        <v>30</v>
      </c>
      <c r="CD18" s="45">
        <f t="shared" si="39"/>
        <v>1</v>
      </c>
      <c r="CE18" s="99">
        <v>5</v>
      </c>
      <c r="CF18" s="45">
        <v>35</v>
      </c>
      <c r="CG18" s="45">
        <f t="shared" si="37"/>
        <v>14.285714285714286</v>
      </c>
      <c r="CH18" s="20">
        <v>30</v>
      </c>
      <c r="CI18" s="45">
        <v>0</v>
      </c>
      <c r="CJ18" s="45">
        <f t="shared" si="40"/>
        <v>0</v>
      </c>
      <c r="CK18" s="30">
        <v>3</v>
      </c>
      <c r="CL18" s="36">
        <v>22</v>
      </c>
      <c r="CM18" s="43">
        <f t="shared" si="38"/>
        <v>13.636363636363637</v>
      </c>
      <c r="CN18" s="20">
        <v>30</v>
      </c>
      <c r="CO18" s="45">
        <v>0</v>
      </c>
      <c r="CP18" s="45">
        <v>0</v>
      </c>
      <c r="CQ18" s="20">
        <v>95</v>
      </c>
      <c r="CR18" s="20">
        <v>40</v>
      </c>
      <c r="CS18" s="45">
        <v>40</v>
      </c>
      <c r="CT18" s="45">
        <f t="shared" si="0"/>
        <v>1</v>
      </c>
      <c r="CU18" s="20">
        <v>1</v>
      </c>
      <c r="CV18" s="20">
        <v>30</v>
      </c>
      <c r="CW18" s="45">
        <v>20</v>
      </c>
      <c r="CX18" s="45">
        <f t="shared" si="29"/>
        <v>0.66666666666666663</v>
      </c>
      <c r="CY18" s="20">
        <v>80</v>
      </c>
      <c r="CZ18" s="20">
        <v>10</v>
      </c>
      <c r="DA18" s="45">
        <v>10</v>
      </c>
      <c r="DB18" s="45">
        <f t="shared" si="30"/>
        <v>1</v>
      </c>
      <c r="DC18" s="98">
        <v>49.9</v>
      </c>
      <c r="DD18" s="20">
        <v>20</v>
      </c>
      <c r="DE18" s="45">
        <v>20</v>
      </c>
      <c r="DF18" s="45">
        <f t="shared" si="35"/>
        <v>1</v>
      </c>
      <c r="DG18" s="20" t="s">
        <v>214</v>
      </c>
      <c r="DH18" s="20">
        <v>40</v>
      </c>
      <c r="DI18" s="45">
        <v>20</v>
      </c>
      <c r="DJ18" s="45">
        <f t="shared" si="31"/>
        <v>0.5</v>
      </c>
      <c r="DK18" s="20">
        <v>0</v>
      </c>
      <c r="DL18" s="20">
        <v>20</v>
      </c>
      <c r="DM18" s="45">
        <v>20</v>
      </c>
      <c r="DN18" s="45">
        <f t="shared" si="36"/>
        <v>1</v>
      </c>
      <c r="DO18" s="41">
        <f t="shared" si="1"/>
        <v>630</v>
      </c>
      <c r="DP18" s="41">
        <f t="shared" si="2"/>
        <v>429.36293436293437</v>
      </c>
      <c r="DQ18" s="42">
        <f t="shared" si="32"/>
        <v>0.68152846724275296</v>
      </c>
      <c r="DR18" s="51"/>
      <c r="DS18" s="100"/>
      <c r="DU18" s="54"/>
      <c r="DX18" s="53"/>
      <c r="FO18" s="46"/>
      <c r="FP18" s="46"/>
      <c r="FQ18" s="46"/>
      <c r="FR18" s="46"/>
    </row>
    <row r="19" spans="1:174" ht="25.5">
      <c r="A19" s="62" t="s">
        <v>38</v>
      </c>
      <c r="B19" s="63" t="s">
        <v>97</v>
      </c>
      <c r="C19" s="20">
        <v>24</v>
      </c>
      <c r="D19" s="20">
        <v>135</v>
      </c>
      <c r="E19" s="20">
        <f t="shared" si="3"/>
        <v>17.777777777777779</v>
      </c>
      <c r="F19" s="36">
        <v>30</v>
      </c>
      <c r="G19" s="45">
        <f t="shared" si="4"/>
        <v>7.6190476190476195</v>
      </c>
      <c r="H19" s="37">
        <f t="shared" si="5"/>
        <v>0.25396825396825401</v>
      </c>
      <c r="I19" s="30">
        <v>13</v>
      </c>
      <c r="J19" s="30">
        <v>46</v>
      </c>
      <c r="K19" s="20">
        <f t="shared" si="6"/>
        <v>28.260869565217391</v>
      </c>
      <c r="L19" s="20">
        <v>20</v>
      </c>
      <c r="M19" s="45">
        <v>10</v>
      </c>
      <c r="N19" s="37">
        <f t="shared" si="7"/>
        <v>0.5</v>
      </c>
      <c r="O19" s="20">
        <v>13</v>
      </c>
      <c r="P19" s="45">
        <v>43</v>
      </c>
      <c r="Q19" s="43">
        <f t="shared" si="8"/>
        <v>3.3076923076923075</v>
      </c>
      <c r="R19" s="20">
        <v>30</v>
      </c>
      <c r="S19" s="45">
        <v>30</v>
      </c>
      <c r="T19" s="45">
        <f t="shared" si="9"/>
        <v>1</v>
      </c>
      <c r="U19" s="30">
        <v>3</v>
      </c>
      <c r="V19" s="36">
        <v>3</v>
      </c>
      <c r="W19" s="20">
        <f t="shared" si="10"/>
        <v>100</v>
      </c>
      <c r="X19" s="43">
        <v>20</v>
      </c>
      <c r="Y19" s="45">
        <v>20</v>
      </c>
      <c r="Z19" s="45">
        <f t="shared" si="11"/>
        <v>1</v>
      </c>
      <c r="AA19" s="36">
        <v>3.5</v>
      </c>
      <c r="AB19" s="45">
        <v>3.5</v>
      </c>
      <c r="AC19" s="20">
        <f t="shared" si="12"/>
        <v>100</v>
      </c>
      <c r="AD19" s="20">
        <v>20</v>
      </c>
      <c r="AE19" s="45">
        <v>20</v>
      </c>
      <c r="AF19" s="45">
        <f t="shared" si="13"/>
        <v>1</v>
      </c>
      <c r="AG19" s="9">
        <v>95</v>
      </c>
      <c r="AH19" s="9">
        <v>3296</v>
      </c>
      <c r="AI19" s="45">
        <f t="shared" si="14"/>
        <v>2.8822815533980584</v>
      </c>
      <c r="AJ19" s="43">
        <v>30</v>
      </c>
      <c r="AK19" s="45">
        <v>20</v>
      </c>
      <c r="AL19" s="45">
        <f t="shared" si="15"/>
        <v>0.66666666666666663</v>
      </c>
      <c r="AM19" s="30">
        <v>0</v>
      </c>
      <c r="AN19" s="30">
        <v>0</v>
      </c>
      <c r="AO19" s="45">
        <v>0</v>
      </c>
      <c r="AP19" s="43">
        <v>30</v>
      </c>
      <c r="AQ19" s="45">
        <v>30</v>
      </c>
      <c r="AR19" s="45">
        <f t="shared" si="16"/>
        <v>1</v>
      </c>
      <c r="AS19" s="20">
        <v>0</v>
      </c>
      <c r="AT19" s="45">
        <v>30</v>
      </c>
      <c r="AU19" s="45">
        <v>30</v>
      </c>
      <c r="AV19" s="45">
        <f t="shared" si="33"/>
        <v>1</v>
      </c>
      <c r="AW19" s="20">
        <v>1</v>
      </c>
      <c r="AX19" s="45">
        <v>30</v>
      </c>
      <c r="AY19" s="45">
        <v>0</v>
      </c>
      <c r="AZ19" s="45">
        <f t="shared" si="34"/>
        <v>0</v>
      </c>
      <c r="BA19" s="38">
        <v>1405559.4964569798</v>
      </c>
      <c r="BB19" s="16">
        <v>55691302.178107202</v>
      </c>
      <c r="BC19" s="39">
        <f t="shared" si="17"/>
        <v>2.5238402434222826</v>
      </c>
      <c r="BD19" s="43">
        <v>30</v>
      </c>
      <c r="BE19" s="45">
        <v>20</v>
      </c>
      <c r="BF19" s="45">
        <f t="shared" si="18"/>
        <v>0.66666666666666663</v>
      </c>
      <c r="BG19" s="18">
        <v>3295</v>
      </c>
      <c r="BH19" s="18">
        <v>3296</v>
      </c>
      <c r="BI19" s="45">
        <f t="shared" si="19"/>
        <v>99.96966019417475</v>
      </c>
      <c r="BJ19" s="43">
        <v>30</v>
      </c>
      <c r="BK19" s="45">
        <v>30</v>
      </c>
      <c r="BL19" s="45">
        <f t="shared" si="20"/>
        <v>1</v>
      </c>
      <c r="BM19" s="34">
        <v>13</v>
      </c>
      <c r="BN19" s="34">
        <v>15</v>
      </c>
      <c r="BO19" s="45">
        <f t="shared" si="21"/>
        <v>86.666666666666671</v>
      </c>
      <c r="BP19" s="43">
        <v>40</v>
      </c>
      <c r="BQ19" s="45">
        <v>30</v>
      </c>
      <c r="BR19" s="45">
        <f t="shared" si="22"/>
        <v>0.75</v>
      </c>
      <c r="BS19" s="34">
        <v>4</v>
      </c>
      <c r="BT19" s="34">
        <v>17</v>
      </c>
      <c r="BU19" s="45">
        <f t="shared" si="23"/>
        <v>23.529411764705884</v>
      </c>
      <c r="BV19" s="43">
        <v>40</v>
      </c>
      <c r="BW19" s="45">
        <v>0</v>
      </c>
      <c r="BX19" s="45">
        <f t="shared" si="24"/>
        <v>0</v>
      </c>
      <c r="BY19" s="30">
        <v>16</v>
      </c>
      <c r="BZ19" s="30">
        <v>809</v>
      </c>
      <c r="CA19" s="45">
        <f t="shared" si="25"/>
        <v>1.9777503090234858</v>
      </c>
      <c r="CB19" s="20">
        <v>30</v>
      </c>
      <c r="CC19" s="45">
        <v>30</v>
      </c>
      <c r="CD19" s="45">
        <f t="shared" si="39"/>
        <v>1</v>
      </c>
      <c r="CE19" s="43">
        <v>2</v>
      </c>
      <c r="CF19" s="45">
        <v>94</v>
      </c>
      <c r="CG19" s="45">
        <f t="shared" si="37"/>
        <v>2.1276595744680851</v>
      </c>
      <c r="CH19" s="20">
        <v>30</v>
      </c>
      <c r="CI19" s="45">
        <v>30</v>
      </c>
      <c r="CJ19" s="45">
        <f t="shared" si="40"/>
        <v>1</v>
      </c>
      <c r="CK19" s="30">
        <v>4</v>
      </c>
      <c r="CL19" s="36">
        <v>7</v>
      </c>
      <c r="CM19" s="45">
        <f t="shared" si="38"/>
        <v>57.142857142857146</v>
      </c>
      <c r="CN19" s="20">
        <v>30</v>
      </c>
      <c r="CO19" s="45">
        <v>0</v>
      </c>
      <c r="CP19" s="45">
        <v>0</v>
      </c>
      <c r="CQ19" s="20">
        <v>48</v>
      </c>
      <c r="CR19" s="20">
        <v>40</v>
      </c>
      <c r="CS19" s="45">
        <v>0</v>
      </c>
      <c r="CT19" s="45">
        <f t="shared" si="0"/>
        <v>0</v>
      </c>
      <c r="CU19" s="20">
        <v>0</v>
      </c>
      <c r="CV19" s="20">
        <v>30</v>
      </c>
      <c r="CW19" s="45">
        <v>30</v>
      </c>
      <c r="CX19" s="45">
        <f t="shared" si="29"/>
        <v>1</v>
      </c>
      <c r="CY19" s="20">
        <v>80</v>
      </c>
      <c r="CZ19" s="20">
        <v>10</v>
      </c>
      <c r="DA19" s="45">
        <v>10</v>
      </c>
      <c r="DB19" s="45">
        <f t="shared" si="30"/>
        <v>1</v>
      </c>
      <c r="DC19" s="98">
        <v>39.4</v>
      </c>
      <c r="DD19" s="20">
        <v>20</v>
      </c>
      <c r="DE19" s="45">
        <f>DC19*20/40</f>
        <v>19.7</v>
      </c>
      <c r="DF19" s="37">
        <f t="shared" si="35"/>
        <v>0.98499999999999999</v>
      </c>
      <c r="DG19" s="20" t="s">
        <v>214</v>
      </c>
      <c r="DH19" s="20">
        <v>40</v>
      </c>
      <c r="DI19" s="45">
        <v>20</v>
      </c>
      <c r="DJ19" s="45">
        <f t="shared" si="31"/>
        <v>0.5</v>
      </c>
      <c r="DK19" s="20">
        <v>0</v>
      </c>
      <c r="DL19" s="20">
        <v>20</v>
      </c>
      <c r="DM19" s="45">
        <v>20</v>
      </c>
      <c r="DN19" s="45">
        <f t="shared" si="36"/>
        <v>1</v>
      </c>
      <c r="DO19" s="41">
        <f t="shared" si="1"/>
        <v>630</v>
      </c>
      <c r="DP19" s="41">
        <f t="shared" si="2"/>
        <v>407.31904761904758</v>
      </c>
      <c r="DQ19" s="42">
        <f t="shared" si="32"/>
        <v>0.64653817082388509</v>
      </c>
      <c r="DR19" s="47"/>
      <c r="DS19" s="47"/>
    </row>
    <row r="20" spans="1:174" ht="25.5">
      <c r="A20" s="62" t="s">
        <v>38</v>
      </c>
      <c r="B20" s="63" t="s">
        <v>98</v>
      </c>
      <c r="C20" s="20">
        <v>65</v>
      </c>
      <c r="D20" s="20">
        <v>238</v>
      </c>
      <c r="E20" s="20">
        <f t="shared" si="3"/>
        <v>27.310924369747898</v>
      </c>
      <c r="F20" s="36">
        <v>30</v>
      </c>
      <c r="G20" s="45">
        <f t="shared" si="4"/>
        <v>11.704681872749099</v>
      </c>
      <c r="H20" s="37">
        <f t="shared" si="5"/>
        <v>0.39015606242496997</v>
      </c>
      <c r="I20" s="30">
        <v>12</v>
      </c>
      <c r="J20" s="30">
        <v>53</v>
      </c>
      <c r="K20" s="20">
        <f t="shared" si="6"/>
        <v>22.641509433962263</v>
      </c>
      <c r="L20" s="20">
        <v>20</v>
      </c>
      <c r="M20" s="45">
        <v>10</v>
      </c>
      <c r="N20" s="37">
        <f t="shared" si="7"/>
        <v>0.5</v>
      </c>
      <c r="O20" s="20">
        <v>12</v>
      </c>
      <c r="P20" s="45">
        <v>33</v>
      </c>
      <c r="Q20" s="43">
        <f t="shared" si="8"/>
        <v>2.75</v>
      </c>
      <c r="R20" s="20">
        <v>30</v>
      </c>
      <c r="S20" s="45">
        <v>30</v>
      </c>
      <c r="T20" s="45">
        <f t="shared" si="9"/>
        <v>1</v>
      </c>
      <c r="U20" s="30">
        <v>3</v>
      </c>
      <c r="V20" s="36">
        <v>3</v>
      </c>
      <c r="W20" s="20">
        <f t="shared" si="10"/>
        <v>100</v>
      </c>
      <c r="X20" s="43">
        <v>20</v>
      </c>
      <c r="Y20" s="45">
        <v>20</v>
      </c>
      <c r="Z20" s="45">
        <f t="shared" si="11"/>
        <v>1</v>
      </c>
      <c r="AA20" s="36">
        <v>3</v>
      </c>
      <c r="AB20" s="45">
        <v>3</v>
      </c>
      <c r="AC20" s="20">
        <f t="shared" si="12"/>
        <v>100</v>
      </c>
      <c r="AD20" s="20">
        <v>20</v>
      </c>
      <c r="AE20" s="45">
        <v>20</v>
      </c>
      <c r="AF20" s="45">
        <f t="shared" si="13"/>
        <v>1</v>
      </c>
      <c r="AG20" s="97">
        <v>66</v>
      </c>
      <c r="AH20" s="9">
        <v>2473</v>
      </c>
      <c r="AI20" s="45">
        <f t="shared" si="14"/>
        <v>2.6688232915487262</v>
      </c>
      <c r="AJ20" s="43">
        <v>30</v>
      </c>
      <c r="AK20" s="45">
        <v>20</v>
      </c>
      <c r="AL20" s="45">
        <f t="shared" si="15"/>
        <v>0.66666666666666663</v>
      </c>
      <c r="AM20" s="30">
        <v>0</v>
      </c>
      <c r="AN20" s="30">
        <v>0</v>
      </c>
      <c r="AO20" s="45">
        <v>0</v>
      </c>
      <c r="AP20" s="43">
        <v>30</v>
      </c>
      <c r="AQ20" s="45">
        <v>30</v>
      </c>
      <c r="AR20" s="45">
        <f t="shared" si="16"/>
        <v>1</v>
      </c>
      <c r="AS20" s="20">
        <v>0</v>
      </c>
      <c r="AT20" s="45">
        <v>30</v>
      </c>
      <c r="AU20" s="45">
        <v>30</v>
      </c>
      <c r="AV20" s="45">
        <f t="shared" si="33"/>
        <v>1</v>
      </c>
      <c r="AW20" s="20">
        <v>1</v>
      </c>
      <c r="AX20" s="45">
        <v>30</v>
      </c>
      <c r="AY20" s="45">
        <v>0</v>
      </c>
      <c r="AZ20" s="45">
        <f t="shared" si="34"/>
        <v>0</v>
      </c>
      <c r="BA20" s="38">
        <v>812345.65377642377</v>
      </c>
      <c r="BB20" s="16">
        <v>48196744.230510697</v>
      </c>
      <c r="BC20" s="39">
        <f t="shared" si="17"/>
        <v>1.6854782760661511</v>
      </c>
      <c r="BD20" s="43">
        <v>30</v>
      </c>
      <c r="BE20" s="45">
        <v>20</v>
      </c>
      <c r="BF20" s="45">
        <f t="shared" si="18"/>
        <v>0.66666666666666663</v>
      </c>
      <c r="BG20" s="18">
        <v>2465</v>
      </c>
      <c r="BH20" s="18">
        <v>2473</v>
      </c>
      <c r="BI20" s="45">
        <f t="shared" si="19"/>
        <v>99.676506267691067</v>
      </c>
      <c r="BJ20" s="43">
        <v>30</v>
      </c>
      <c r="BK20" s="45">
        <v>30</v>
      </c>
      <c r="BL20" s="45">
        <f t="shared" si="20"/>
        <v>1</v>
      </c>
      <c r="BM20" s="34">
        <v>12</v>
      </c>
      <c r="BN20" s="34">
        <v>13</v>
      </c>
      <c r="BO20" s="45">
        <f t="shared" si="21"/>
        <v>92.307692307692307</v>
      </c>
      <c r="BP20" s="43">
        <v>40</v>
      </c>
      <c r="BQ20" s="45">
        <v>40</v>
      </c>
      <c r="BR20" s="45">
        <f t="shared" si="22"/>
        <v>1</v>
      </c>
      <c r="BS20" s="34">
        <v>10</v>
      </c>
      <c r="BT20" s="34">
        <v>18</v>
      </c>
      <c r="BU20" s="45">
        <f t="shared" si="23"/>
        <v>55.555555555555557</v>
      </c>
      <c r="BV20" s="43">
        <v>40</v>
      </c>
      <c r="BW20" s="45">
        <v>0</v>
      </c>
      <c r="BX20" s="45">
        <f t="shared" si="24"/>
        <v>0</v>
      </c>
      <c r="BY20" s="30">
        <v>44</v>
      </c>
      <c r="BZ20" s="30">
        <v>189</v>
      </c>
      <c r="CA20" s="45">
        <f t="shared" si="25"/>
        <v>23.280423280423282</v>
      </c>
      <c r="CB20" s="20">
        <v>30</v>
      </c>
      <c r="CC20" s="45">
        <v>0</v>
      </c>
      <c r="CD20" s="45">
        <f t="shared" si="39"/>
        <v>0</v>
      </c>
      <c r="CE20" s="43">
        <v>12</v>
      </c>
      <c r="CF20" s="45">
        <v>62</v>
      </c>
      <c r="CG20" s="45">
        <f t="shared" si="37"/>
        <v>19.35483870967742</v>
      </c>
      <c r="CH20" s="20">
        <v>30</v>
      </c>
      <c r="CI20" s="45">
        <v>0</v>
      </c>
      <c r="CJ20" s="45">
        <f t="shared" si="40"/>
        <v>0</v>
      </c>
      <c r="CK20" s="30">
        <v>21</v>
      </c>
      <c r="CL20" s="36">
        <v>24</v>
      </c>
      <c r="CM20" s="45">
        <f t="shared" si="38"/>
        <v>87.5</v>
      </c>
      <c r="CN20" s="20">
        <v>30</v>
      </c>
      <c r="CO20" s="45">
        <v>0</v>
      </c>
      <c r="CP20" s="45">
        <v>0</v>
      </c>
      <c r="CQ20" s="20">
        <v>85</v>
      </c>
      <c r="CR20" s="20">
        <v>40</v>
      </c>
      <c r="CS20" s="45">
        <v>30</v>
      </c>
      <c r="CT20" s="45">
        <f t="shared" si="0"/>
        <v>0.75</v>
      </c>
      <c r="CU20" s="20">
        <v>0</v>
      </c>
      <c r="CV20" s="20">
        <v>30</v>
      </c>
      <c r="CW20" s="45">
        <v>30</v>
      </c>
      <c r="CX20" s="45">
        <f t="shared" si="29"/>
        <v>1</v>
      </c>
      <c r="CY20" s="20">
        <v>80</v>
      </c>
      <c r="CZ20" s="20">
        <v>10</v>
      </c>
      <c r="DA20" s="45">
        <v>10</v>
      </c>
      <c r="DB20" s="45">
        <f t="shared" si="30"/>
        <v>1</v>
      </c>
      <c r="DC20" s="98">
        <v>57</v>
      </c>
      <c r="DD20" s="20">
        <v>20</v>
      </c>
      <c r="DE20" s="45">
        <v>20</v>
      </c>
      <c r="DF20" s="45">
        <f t="shared" si="35"/>
        <v>1</v>
      </c>
      <c r="DG20" s="20" t="s">
        <v>214</v>
      </c>
      <c r="DH20" s="20">
        <v>40</v>
      </c>
      <c r="DI20" s="45">
        <v>20</v>
      </c>
      <c r="DJ20" s="45">
        <f t="shared" si="31"/>
        <v>0.5</v>
      </c>
      <c r="DK20" s="20">
        <v>0</v>
      </c>
      <c r="DL20" s="20">
        <v>20</v>
      </c>
      <c r="DM20" s="45">
        <v>20</v>
      </c>
      <c r="DN20" s="45">
        <f t="shared" si="36"/>
        <v>1</v>
      </c>
      <c r="DO20" s="41">
        <f t="shared" si="1"/>
        <v>630</v>
      </c>
      <c r="DP20" s="41">
        <f t="shared" si="2"/>
        <v>391.70468187274912</v>
      </c>
      <c r="DQ20" s="42">
        <f t="shared" si="32"/>
        <v>0.62175346329007797</v>
      </c>
      <c r="DR20" s="47"/>
      <c r="DS20" s="47"/>
    </row>
    <row r="21" spans="1:174" ht="25.5">
      <c r="A21" s="60" t="s">
        <v>39</v>
      </c>
      <c r="B21" s="63" t="s">
        <v>99</v>
      </c>
      <c r="C21" s="20">
        <v>49</v>
      </c>
      <c r="D21" s="20">
        <v>105</v>
      </c>
      <c r="E21" s="20">
        <f t="shared" si="3"/>
        <v>46.666666666666664</v>
      </c>
      <c r="F21" s="36">
        <v>30</v>
      </c>
      <c r="G21" s="45">
        <f t="shared" si="4"/>
        <v>20</v>
      </c>
      <c r="H21" s="37">
        <f t="shared" si="5"/>
        <v>0.66666666666666663</v>
      </c>
      <c r="I21" s="30">
        <v>3</v>
      </c>
      <c r="J21" s="30">
        <v>8</v>
      </c>
      <c r="K21" s="20">
        <f t="shared" si="6"/>
        <v>37.5</v>
      </c>
      <c r="L21" s="20">
        <v>20</v>
      </c>
      <c r="M21" s="45">
        <v>20</v>
      </c>
      <c r="N21" s="37">
        <f t="shared" si="7"/>
        <v>1</v>
      </c>
      <c r="O21" s="20">
        <v>3</v>
      </c>
      <c r="P21" s="43">
        <v>19</v>
      </c>
      <c r="Q21" s="43">
        <f t="shared" si="8"/>
        <v>6.333333333333333</v>
      </c>
      <c r="R21" s="20">
        <v>30</v>
      </c>
      <c r="S21" s="45">
        <v>30</v>
      </c>
      <c r="T21" s="45">
        <f t="shared" si="9"/>
        <v>1</v>
      </c>
      <c r="U21" s="30">
        <v>1</v>
      </c>
      <c r="V21" s="36">
        <v>1.5</v>
      </c>
      <c r="W21" s="20">
        <f t="shared" si="10"/>
        <v>66.666666666666671</v>
      </c>
      <c r="X21" s="43">
        <v>20</v>
      </c>
      <c r="Y21" s="45">
        <f>W21*20/80</f>
        <v>16.666666666666668</v>
      </c>
      <c r="Z21" s="45">
        <f t="shared" si="11"/>
        <v>0.83333333333333337</v>
      </c>
      <c r="AA21" s="55">
        <v>1</v>
      </c>
      <c r="AB21" s="45">
        <v>1.5</v>
      </c>
      <c r="AC21" s="20">
        <f t="shared" si="12"/>
        <v>66.666666666666671</v>
      </c>
      <c r="AD21" s="20">
        <v>20</v>
      </c>
      <c r="AE21" s="45">
        <f>AC21*20/80</f>
        <v>16.666666666666668</v>
      </c>
      <c r="AF21" s="45">
        <f t="shared" si="13"/>
        <v>0.83333333333333337</v>
      </c>
      <c r="AG21" s="101">
        <v>24</v>
      </c>
      <c r="AH21" s="101">
        <v>486</v>
      </c>
      <c r="AI21" s="45">
        <f t="shared" si="14"/>
        <v>4.9382716049382713</v>
      </c>
      <c r="AJ21" s="43">
        <v>30</v>
      </c>
      <c r="AK21" s="45">
        <v>20</v>
      </c>
      <c r="AL21" s="45">
        <f t="shared" si="15"/>
        <v>0.66666666666666663</v>
      </c>
      <c r="AM21" s="30">
        <v>0</v>
      </c>
      <c r="AN21" s="30">
        <v>0</v>
      </c>
      <c r="AO21" s="45">
        <v>0</v>
      </c>
      <c r="AP21" s="43">
        <v>30</v>
      </c>
      <c r="AQ21" s="45">
        <v>30</v>
      </c>
      <c r="AR21" s="45">
        <f t="shared" si="16"/>
        <v>1</v>
      </c>
      <c r="AS21" s="20">
        <v>0</v>
      </c>
      <c r="AT21" s="45">
        <v>30</v>
      </c>
      <c r="AU21" s="45">
        <v>30</v>
      </c>
      <c r="AV21" s="45">
        <f t="shared" si="33"/>
        <v>1</v>
      </c>
      <c r="AW21" s="20">
        <v>0</v>
      </c>
      <c r="AX21" s="45">
        <v>30</v>
      </c>
      <c r="AY21" s="45">
        <v>30</v>
      </c>
      <c r="AZ21" s="45">
        <f t="shared" si="34"/>
        <v>1</v>
      </c>
      <c r="BA21" s="38">
        <v>156794.27677921299</v>
      </c>
      <c r="BB21" s="16">
        <v>11860688.277753901</v>
      </c>
      <c r="BC21" s="39">
        <f t="shared" si="17"/>
        <v>1.3219660875271368</v>
      </c>
      <c r="BD21" s="43">
        <v>30</v>
      </c>
      <c r="BE21" s="45">
        <v>20</v>
      </c>
      <c r="BF21" s="45">
        <f t="shared" si="18"/>
        <v>0.66666666666666663</v>
      </c>
      <c r="BG21" s="102">
        <v>0</v>
      </c>
      <c r="BH21" s="102">
        <v>0</v>
      </c>
      <c r="BI21" s="45" t="e">
        <f t="shared" si="19"/>
        <v>#DIV/0!</v>
      </c>
      <c r="BJ21" s="43">
        <v>30</v>
      </c>
      <c r="BK21" s="45">
        <v>0</v>
      </c>
      <c r="BL21" s="45">
        <f t="shared" si="20"/>
        <v>0</v>
      </c>
      <c r="BM21" s="34">
        <v>19</v>
      </c>
      <c r="BN21" s="34">
        <v>22</v>
      </c>
      <c r="BO21" s="45">
        <f t="shared" si="21"/>
        <v>86.36363636363636</v>
      </c>
      <c r="BP21" s="43">
        <v>40</v>
      </c>
      <c r="BQ21" s="45">
        <v>30</v>
      </c>
      <c r="BR21" s="45">
        <f t="shared" si="22"/>
        <v>0.75</v>
      </c>
      <c r="BS21" s="34">
        <v>4</v>
      </c>
      <c r="BT21" s="34">
        <v>14</v>
      </c>
      <c r="BU21" s="45">
        <f t="shared" si="23"/>
        <v>28.571428571428573</v>
      </c>
      <c r="BV21" s="43">
        <v>40</v>
      </c>
      <c r="BW21" s="45">
        <v>0</v>
      </c>
      <c r="BX21" s="45">
        <f t="shared" si="24"/>
        <v>0</v>
      </c>
      <c r="BY21" s="30">
        <v>101</v>
      </c>
      <c r="BZ21" s="30">
        <v>456</v>
      </c>
      <c r="CA21" s="45">
        <f t="shared" si="25"/>
        <v>22.149122807017545</v>
      </c>
      <c r="CB21" s="20">
        <v>30</v>
      </c>
      <c r="CC21" s="45">
        <v>0</v>
      </c>
      <c r="CD21" s="45">
        <f t="shared" si="39"/>
        <v>0</v>
      </c>
      <c r="CE21" s="43">
        <v>17</v>
      </c>
      <c r="CF21" s="43">
        <v>53</v>
      </c>
      <c r="CG21" s="45">
        <f t="shared" si="37"/>
        <v>32.075471698113205</v>
      </c>
      <c r="CH21" s="20">
        <v>30</v>
      </c>
      <c r="CI21" s="45">
        <v>0</v>
      </c>
      <c r="CJ21" s="45">
        <f t="shared" si="40"/>
        <v>0</v>
      </c>
      <c r="CK21" s="20">
        <v>10</v>
      </c>
      <c r="CL21" s="20">
        <v>52</v>
      </c>
      <c r="CM21" s="45">
        <f t="shared" si="38"/>
        <v>19.23076923076923</v>
      </c>
      <c r="CN21" s="20">
        <v>30</v>
      </c>
      <c r="CO21" s="45">
        <v>0</v>
      </c>
      <c r="CP21" s="45">
        <v>0</v>
      </c>
      <c r="CQ21" s="103">
        <v>51.643192488262912</v>
      </c>
      <c r="CR21" s="20">
        <v>40</v>
      </c>
      <c r="CS21" s="45">
        <v>0</v>
      </c>
      <c r="CT21" s="45">
        <f t="shared" si="0"/>
        <v>0</v>
      </c>
      <c r="CU21" s="20">
        <v>0</v>
      </c>
      <c r="CV21" s="45">
        <v>30</v>
      </c>
      <c r="CW21" s="45">
        <v>30</v>
      </c>
      <c r="CX21" s="45">
        <f t="shared" si="29"/>
        <v>1</v>
      </c>
      <c r="CY21" s="20">
        <v>80</v>
      </c>
      <c r="CZ21" s="20">
        <v>10</v>
      </c>
      <c r="DA21" s="45">
        <v>10</v>
      </c>
      <c r="DB21" s="45">
        <f t="shared" si="30"/>
        <v>1</v>
      </c>
      <c r="DC21" s="89">
        <v>64.5</v>
      </c>
      <c r="DD21" s="20">
        <v>20</v>
      </c>
      <c r="DE21" s="45">
        <v>20</v>
      </c>
      <c r="DF21" s="45">
        <f t="shared" si="35"/>
        <v>1</v>
      </c>
      <c r="DG21" s="20">
        <v>0</v>
      </c>
      <c r="DH21" s="20">
        <v>40</v>
      </c>
      <c r="DI21" s="45">
        <v>0</v>
      </c>
      <c r="DJ21" s="45">
        <f t="shared" si="31"/>
        <v>0</v>
      </c>
      <c r="DK21" s="20">
        <v>0</v>
      </c>
      <c r="DL21" s="20">
        <v>20</v>
      </c>
      <c r="DM21" s="45">
        <v>20</v>
      </c>
      <c r="DN21" s="45">
        <f t="shared" si="36"/>
        <v>1</v>
      </c>
      <c r="DO21" s="41">
        <f t="shared" si="1"/>
        <v>630</v>
      </c>
      <c r="DP21" s="41">
        <f t="shared" si="2"/>
        <v>343.33333333333337</v>
      </c>
      <c r="DQ21" s="42">
        <f t="shared" si="32"/>
        <v>0.544973544973545</v>
      </c>
    </row>
    <row r="22" spans="1:174" ht="25.5">
      <c r="A22" s="60" t="s">
        <v>39</v>
      </c>
      <c r="B22" s="63" t="s">
        <v>100</v>
      </c>
      <c r="C22" s="20">
        <v>44</v>
      </c>
      <c r="D22" s="20">
        <v>75</v>
      </c>
      <c r="E22" s="20">
        <f t="shared" si="3"/>
        <v>58.666666666666664</v>
      </c>
      <c r="F22" s="36">
        <v>30</v>
      </c>
      <c r="G22" s="45">
        <f t="shared" si="4"/>
        <v>25.142857142857142</v>
      </c>
      <c r="H22" s="37">
        <f t="shared" si="5"/>
        <v>0.83809523809523812</v>
      </c>
      <c r="I22" s="30">
        <v>11</v>
      </c>
      <c r="J22" s="30">
        <v>11</v>
      </c>
      <c r="K22" s="20">
        <f t="shared" si="6"/>
        <v>100</v>
      </c>
      <c r="L22" s="20">
        <v>20</v>
      </c>
      <c r="M22" s="45">
        <v>20</v>
      </c>
      <c r="N22" s="37">
        <f t="shared" si="7"/>
        <v>1</v>
      </c>
      <c r="O22" s="20">
        <v>11</v>
      </c>
      <c r="P22" s="43">
        <v>27</v>
      </c>
      <c r="Q22" s="43">
        <f t="shared" si="8"/>
        <v>2.4545454545454546</v>
      </c>
      <c r="R22" s="20">
        <v>30</v>
      </c>
      <c r="S22" s="45">
        <v>15</v>
      </c>
      <c r="T22" s="45">
        <f t="shared" si="9"/>
        <v>0.5</v>
      </c>
      <c r="U22" s="30">
        <v>1</v>
      </c>
      <c r="V22" s="36">
        <v>1.5</v>
      </c>
      <c r="W22" s="20">
        <f t="shared" si="10"/>
        <v>66.666666666666671</v>
      </c>
      <c r="X22" s="43">
        <v>20</v>
      </c>
      <c r="Y22" s="45">
        <f>W22*20/80</f>
        <v>16.666666666666668</v>
      </c>
      <c r="Z22" s="45">
        <f t="shared" si="11"/>
        <v>0.83333333333333337</v>
      </c>
      <c r="AA22" s="55">
        <v>1.75</v>
      </c>
      <c r="AB22" s="45">
        <v>2</v>
      </c>
      <c r="AC22" s="20">
        <f t="shared" si="12"/>
        <v>87.5</v>
      </c>
      <c r="AD22" s="20">
        <v>20</v>
      </c>
      <c r="AE22" s="45">
        <v>20</v>
      </c>
      <c r="AF22" s="45">
        <f t="shared" si="13"/>
        <v>1</v>
      </c>
      <c r="AG22" s="101">
        <v>18</v>
      </c>
      <c r="AH22" s="101">
        <v>641</v>
      </c>
      <c r="AI22" s="45">
        <f t="shared" si="14"/>
        <v>2.8081123244929795</v>
      </c>
      <c r="AJ22" s="43">
        <v>30</v>
      </c>
      <c r="AK22" s="45">
        <v>20</v>
      </c>
      <c r="AL22" s="45">
        <f t="shared" si="15"/>
        <v>0.66666666666666663</v>
      </c>
      <c r="AM22" s="30">
        <v>0</v>
      </c>
      <c r="AN22" s="30">
        <v>0</v>
      </c>
      <c r="AO22" s="45">
        <v>0</v>
      </c>
      <c r="AP22" s="43">
        <v>30</v>
      </c>
      <c r="AQ22" s="45">
        <v>30</v>
      </c>
      <c r="AR22" s="45">
        <f t="shared" si="16"/>
        <v>1</v>
      </c>
      <c r="AS22" s="20">
        <v>0</v>
      </c>
      <c r="AT22" s="45">
        <v>30</v>
      </c>
      <c r="AU22" s="45">
        <v>30</v>
      </c>
      <c r="AV22" s="45">
        <f t="shared" si="33"/>
        <v>1</v>
      </c>
      <c r="AW22" s="20">
        <v>0</v>
      </c>
      <c r="AX22" s="45">
        <v>30</v>
      </c>
      <c r="AY22" s="45">
        <v>30</v>
      </c>
      <c r="AZ22" s="45">
        <f t="shared" si="34"/>
        <v>1</v>
      </c>
      <c r="BA22" s="38">
        <v>162569.284559552</v>
      </c>
      <c r="BB22" s="16">
        <v>12997951.2959543</v>
      </c>
      <c r="BC22" s="39">
        <f t="shared" si="17"/>
        <v>1.2507300639767189</v>
      </c>
      <c r="BD22" s="43">
        <v>30</v>
      </c>
      <c r="BE22" s="45">
        <v>20</v>
      </c>
      <c r="BF22" s="45">
        <f t="shared" si="18"/>
        <v>0.66666666666666663</v>
      </c>
      <c r="BG22" s="18">
        <v>641</v>
      </c>
      <c r="BH22" s="18">
        <v>641</v>
      </c>
      <c r="BI22" s="45">
        <f t="shared" si="19"/>
        <v>100</v>
      </c>
      <c r="BJ22" s="43">
        <v>30</v>
      </c>
      <c r="BK22" s="45">
        <v>30</v>
      </c>
      <c r="BL22" s="45">
        <f t="shared" si="20"/>
        <v>1</v>
      </c>
      <c r="BM22" s="34">
        <v>10</v>
      </c>
      <c r="BN22" s="34">
        <v>11</v>
      </c>
      <c r="BO22" s="45">
        <f t="shared" si="21"/>
        <v>90.909090909090907</v>
      </c>
      <c r="BP22" s="43">
        <v>40</v>
      </c>
      <c r="BQ22" s="45">
        <v>40</v>
      </c>
      <c r="BR22" s="45">
        <f t="shared" si="22"/>
        <v>1</v>
      </c>
      <c r="BS22" s="34">
        <v>5</v>
      </c>
      <c r="BT22" s="34">
        <v>11</v>
      </c>
      <c r="BU22" s="45">
        <f t="shared" si="23"/>
        <v>45.454545454545453</v>
      </c>
      <c r="BV22" s="43">
        <v>40</v>
      </c>
      <c r="BW22" s="45">
        <v>0</v>
      </c>
      <c r="BX22" s="45">
        <f t="shared" si="24"/>
        <v>0</v>
      </c>
      <c r="BY22" s="30">
        <v>129</v>
      </c>
      <c r="BZ22" s="30">
        <v>506</v>
      </c>
      <c r="CA22" s="45">
        <f t="shared" si="25"/>
        <v>25.494071146245059</v>
      </c>
      <c r="CB22" s="20">
        <v>30</v>
      </c>
      <c r="CC22" s="45">
        <v>0</v>
      </c>
      <c r="CD22" s="45">
        <f t="shared" si="39"/>
        <v>0</v>
      </c>
      <c r="CE22" s="43">
        <v>11</v>
      </c>
      <c r="CF22" s="43">
        <v>74</v>
      </c>
      <c r="CG22" s="45">
        <f t="shared" si="37"/>
        <v>14.864864864864865</v>
      </c>
      <c r="CH22" s="20">
        <v>30</v>
      </c>
      <c r="CI22" s="45">
        <v>0</v>
      </c>
      <c r="CJ22" s="45">
        <f t="shared" si="40"/>
        <v>0</v>
      </c>
      <c r="CK22" s="20">
        <v>4</v>
      </c>
      <c r="CL22" s="20">
        <v>48</v>
      </c>
      <c r="CM22" s="45">
        <f t="shared" si="38"/>
        <v>8.3333333333333339</v>
      </c>
      <c r="CN22" s="20">
        <v>30</v>
      </c>
      <c r="CO22" s="45">
        <v>0</v>
      </c>
      <c r="CP22" s="45">
        <v>0</v>
      </c>
      <c r="CQ22" s="103">
        <v>55.625</v>
      </c>
      <c r="CR22" s="20">
        <v>40</v>
      </c>
      <c r="CS22" s="45">
        <v>0</v>
      </c>
      <c r="CT22" s="45">
        <f t="shared" si="0"/>
        <v>0</v>
      </c>
      <c r="CU22" s="20">
        <v>1</v>
      </c>
      <c r="CV22" s="45">
        <v>30</v>
      </c>
      <c r="CW22" s="45">
        <v>20</v>
      </c>
      <c r="CX22" s="45">
        <f t="shared" si="29"/>
        <v>0.66666666666666663</v>
      </c>
      <c r="CY22" s="20">
        <v>80</v>
      </c>
      <c r="CZ22" s="20">
        <v>10</v>
      </c>
      <c r="DA22" s="45">
        <v>10</v>
      </c>
      <c r="DB22" s="45">
        <f t="shared" si="30"/>
        <v>1</v>
      </c>
      <c r="DC22" s="89">
        <v>59.6</v>
      </c>
      <c r="DD22" s="20">
        <v>20</v>
      </c>
      <c r="DE22" s="45">
        <v>20</v>
      </c>
      <c r="DF22" s="45">
        <f t="shared" si="35"/>
        <v>1</v>
      </c>
      <c r="DG22" s="20">
        <v>0</v>
      </c>
      <c r="DH22" s="20">
        <v>40</v>
      </c>
      <c r="DI22" s="45">
        <v>0</v>
      </c>
      <c r="DJ22" s="45">
        <f t="shared" si="31"/>
        <v>0</v>
      </c>
      <c r="DK22" s="20">
        <v>1</v>
      </c>
      <c r="DL22" s="20">
        <v>20</v>
      </c>
      <c r="DM22" s="45">
        <v>0</v>
      </c>
      <c r="DN22" s="45">
        <f t="shared" si="36"/>
        <v>0</v>
      </c>
      <c r="DO22" s="41">
        <f t="shared" si="1"/>
        <v>630</v>
      </c>
      <c r="DP22" s="41">
        <f t="shared" si="2"/>
        <v>346.80952380952385</v>
      </c>
      <c r="DQ22" s="42">
        <f t="shared" si="32"/>
        <v>0.55049130763416487</v>
      </c>
    </row>
    <row r="23" spans="1:174" ht="25.5">
      <c r="A23" s="60" t="s">
        <v>39</v>
      </c>
      <c r="B23" s="63" t="s">
        <v>235</v>
      </c>
      <c r="C23" s="20">
        <v>145</v>
      </c>
      <c r="D23" s="20">
        <v>210</v>
      </c>
      <c r="E23" s="20">
        <f t="shared" si="3"/>
        <v>69.047619047619051</v>
      </c>
      <c r="F23" s="36">
        <v>30</v>
      </c>
      <c r="G23" s="45">
        <f t="shared" si="4"/>
        <v>29.591836734693878</v>
      </c>
      <c r="H23" s="37">
        <f t="shared" si="5"/>
        <v>0.98639455782312924</v>
      </c>
      <c r="I23" s="30">
        <v>10</v>
      </c>
      <c r="J23" s="30">
        <v>14</v>
      </c>
      <c r="K23" s="20">
        <f t="shared" si="6"/>
        <v>71.428571428571431</v>
      </c>
      <c r="L23" s="20">
        <v>20</v>
      </c>
      <c r="M23" s="45">
        <v>20</v>
      </c>
      <c r="N23" s="37">
        <f t="shared" si="7"/>
        <v>1</v>
      </c>
      <c r="O23" s="20">
        <v>10</v>
      </c>
      <c r="P23" s="43">
        <v>38</v>
      </c>
      <c r="Q23" s="43">
        <f t="shared" si="8"/>
        <v>3.8</v>
      </c>
      <c r="R23" s="20">
        <v>30</v>
      </c>
      <c r="S23" s="45">
        <v>30</v>
      </c>
      <c r="T23" s="45">
        <f t="shared" si="9"/>
        <v>1</v>
      </c>
      <c r="U23" s="55">
        <v>1</v>
      </c>
      <c r="V23" s="36">
        <v>1</v>
      </c>
      <c r="W23" s="20">
        <f t="shared" si="10"/>
        <v>100</v>
      </c>
      <c r="X23" s="43">
        <v>20</v>
      </c>
      <c r="Y23" s="45">
        <v>20</v>
      </c>
      <c r="Z23" s="45">
        <f t="shared" si="11"/>
        <v>1</v>
      </c>
      <c r="AA23" s="55">
        <v>4</v>
      </c>
      <c r="AB23" s="45">
        <v>4</v>
      </c>
      <c r="AC23" s="20">
        <f t="shared" si="12"/>
        <v>100</v>
      </c>
      <c r="AD23" s="20">
        <v>20</v>
      </c>
      <c r="AE23" s="45">
        <v>20</v>
      </c>
      <c r="AF23" s="45">
        <f t="shared" si="13"/>
        <v>1</v>
      </c>
      <c r="AG23" s="101">
        <v>0</v>
      </c>
      <c r="AH23" s="101">
        <v>482</v>
      </c>
      <c r="AI23" s="45">
        <f t="shared" si="14"/>
        <v>0</v>
      </c>
      <c r="AJ23" s="43">
        <v>30</v>
      </c>
      <c r="AK23" s="45">
        <v>30</v>
      </c>
      <c r="AL23" s="45">
        <f t="shared" si="15"/>
        <v>1</v>
      </c>
      <c r="AM23" s="30">
        <v>0</v>
      </c>
      <c r="AN23" s="30">
        <v>0</v>
      </c>
      <c r="AO23" s="45">
        <v>0</v>
      </c>
      <c r="AP23" s="43">
        <v>30</v>
      </c>
      <c r="AQ23" s="45">
        <v>30</v>
      </c>
      <c r="AR23" s="45">
        <f t="shared" si="16"/>
        <v>1</v>
      </c>
      <c r="AS23" s="20">
        <v>0</v>
      </c>
      <c r="AT23" s="45">
        <v>30</v>
      </c>
      <c r="AU23" s="45">
        <v>30</v>
      </c>
      <c r="AV23" s="45">
        <f t="shared" si="33"/>
        <v>1</v>
      </c>
      <c r="AW23" s="20">
        <v>0</v>
      </c>
      <c r="AX23" s="45">
        <v>30</v>
      </c>
      <c r="AY23" s="45">
        <v>30</v>
      </c>
      <c r="AZ23" s="45">
        <f t="shared" si="34"/>
        <v>1</v>
      </c>
      <c r="BA23" s="38">
        <v>14938.6330085754</v>
      </c>
      <c r="BB23" s="16">
        <v>8637172.0324311592</v>
      </c>
      <c r="BC23" s="39">
        <f t="shared" si="17"/>
        <v>0.17295745589509265</v>
      </c>
      <c r="BD23" s="43">
        <v>30</v>
      </c>
      <c r="BE23" s="45">
        <v>30</v>
      </c>
      <c r="BF23" s="45">
        <f t="shared" si="18"/>
        <v>1</v>
      </c>
      <c r="BG23" s="18">
        <v>482</v>
      </c>
      <c r="BH23" s="18">
        <v>482</v>
      </c>
      <c r="BI23" s="45">
        <f t="shared" si="19"/>
        <v>100</v>
      </c>
      <c r="BJ23" s="43">
        <v>30</v>
      </c>
      <c r="BK23" s="45">
        <v>30</v>
      </c>
      <c r="BL23" s="45">
        <f t="shared" si="20"/>
        <v>1</v>
      </c>
      <c r="BM23" s="34">
        <v>29</v>
      </c>
      <c r="BN23" s="34">
        <v>32</v>
      </c>
      <c r="BO23" s="45">
        <f t="shared" si="21"/>
        <v>90.625</v>
      </c>
      <c r="BP23" s="43">
        <v>40</v>
      </c>
      <c r="BQ23" s="45">
        <v>40</v>
      </c>
      <c r="BR23" s="45">
        <f t="shared" si="22"/>
        <v>1</v>
      </c>
      <c r="BS23" s="34">
        <v>5</v>
      </c>
      <c r="BT23" s="34">
        <v>14</v>
      </c>
      <c r="BU23" s="45">
        <f t="shared" si="23"/>
        <v>35.714285714285715</v>
      </c>
      <c r="BV23" s="43">
        <v>40</v>
      </c>
      <c r="BW23" s="45">
        <v>0</v>
      </c>
      <c r="BX23" s="45">
        <f t="shared" si="24"/>
        <v>0</v>
      </c>
      <c r="BY23" s="20">
        <v>101</v>
      </c>
      <c r="BZ23" s="20">
        <v>722</v>
      </c>
      <c r="CA23" s="45">
        <f t="shared" si="25"/>
        <v>13.988919667590027</v>
      </c>
      <c r="CB23" s="20">
        <v>30</v>
      </c>
      <c r="CC23" s="45">
        <v>0</v>
      </c>
      <c r="CD23" s="45">
        <f t="shared" si="39"/>
        <v>0</v>
      </c>
      <c r="CE23" s="20">
        <v>243</v>
      </c>
      <c r="CF23" s="43">
        <v>150</v>
      </c>
      <c r="CG23" s="45">
        <f t="shared" si="37"/>
        <v>162</v>
      </c>
      <c r="CH23" s="20">
        <v>30</v>
      </c>
      <c r="CI23" s="45">
        <v>0</v>
      </c>
      <c r="CJ23" s="45">
        <f t="shared" si="40"/>
        <v>0</v>
      </c>
      <c r="CK23" s="20">
        <v>9</v>
      </c>
      <c r="CL23" s="20">
        <v>320</v>
      </c>
      <c r="CM23" s="45">
        <f t="shared" si="38"/>
        <v>2.8125</v>
      </c>
      <c r="CN23" s="20">
        <v>30</v>
      </c>
      <c r="CO23" s="45">
        <v>30</v>
      </c>
      <c r="CP23" s="45">
        <v>0</v>
      </c>
      <c r="CQ23" s="103">
        <v>56.884875846501131</v>
      </c>
      <c r="CR23" s="20">
        <v>40</v>
      </c>
      <c r="CS23" s="45">
        <v>0</v>
      </c>
      <c r="CT23" s="45">
        <f t="shared" si="0"/>
        <v>0</v>
      </c>
      <c r="CU23" s="20">
        <v>0</v>
      </c>
      <c r="CV23" s="45">
        <v>30</v>
      </c>
      <c r="CW23" s="45">
        <v>30</v>
      </c>
      <c r="CX23" s="45">
        <f t="shared" si="29"/>
        <v>1</v>
      </c>
      <c r="CY23" s="20">
        <v>80</v>
      </c>
      <c r="CZ23" s="20">
        <v>10</v>
      </c>
      <c r="DA23" s="45">
        <v>10</v>
      </c>
      <c r="DB23" s="45">
        <f t="shared" si="30"/>
        <v>1</v>
      </c>
      <c r="DC23" s="89">
        <v>84</v>
      </c>
      <c r="DD23" s="20">
        <v>20</v>
      </c>
      <c r="DE23" s="45">
        <v>20</v>
      </c>
      <c r="DF23" s="45">
        <f t="shared" si="35"/>
        <v>1</v>
      </c>
      <c r="DG23" s="20" t="s">
        <v>214</v>
      </c>
      <c r="DH23" s="20">
        <v>40</v>
      </c>
      <c r="DI23" s="45">
        <v>20</v>
      </c>
      <c r="DJ23" s="45">
        <f t="shared" si="31"/>
        <v>0.5</v>
      </c>
      <c r="DK23" s="20">
        <v>0</v>
      </c>
      <c r="DL23" s="20">
        <v>20</v>
      </c>
      <c r="DM23" s="45">
        <v>20</v>
      </c>
      <c r="DN23" s="45">
        <f t="shared" si="36"/>
        <v>1</v>
      </c>
      <c r="DO23" s="41">
        <f t="shared" si="1"/>
        <v>630</v>
      </c>
      <c r="DP23" s="41">
        <f t="shared" si="2"/>
        <v>469.59183673469386</v>
      </c>
      <c r="DQ23" s="42">
        <f t="shared" si="32"/>
        <v>0.74538386783284738</v>
      </c>
    </row>
    <row r="24" spans="1:174" ht="25.5">
      <c r="A24" s="60" t="s">
        <v>39</v>
      </c>
      <c r="B24" s="63" t="s">
        <v>101</v>
      </c>
      <c r="C24" s="20">
        <v>47</v>
      </c>
      <c r="D24" s="20">
        <v>92</v>
      </c>
      <c r="E24" s="20">
        <f t="shared" si="3"/>
        <v>51.086956521739133</v>
      </c>
      <c r="F24" s="36">
        <v>30</v>
      </c>
      <c r="G24" s="45">
        <f t="shared" si="4"/>
        <v>21.894409937888199</v>
      </c>
      <c r="H24" s="37">
        <f t="shared" si="5"/>
        <v>0.72981366459627328</v>
      </c>
      <c r="I24" s="30">
        <v>8</v>
      </c>
      <c r="J24" s="30">
        <v>8</v>
      </c>
      <c r="K24" s="20">
        <f t="shared" si="6"/>
        <v>100</v>
      </c>
      <c r="L24" s="20">
        <v>20</v>
      </c>
      <c r="M24" s="45">
        <v>20</v>
      </c>
      <c r="N24" s="37">
        <f t="shared" si="7"/>
        <v>1</v>
      </c>
      <c r="O24" s="20">
        <v>8</v>
      </c>
      <c r="P24" s="43">
        <v>25</v>
      </c>
      <c r="Q24" s="43">
        <f t="shared" si="8"/>
        <v>3.125</v>
      </c>
      <c r="R24" s="20">
        <v>30</v>
      </c>
      <c r="S24" s="45">
        <v>30</v>
      </c>
      <c r="T24" s="45">
        <f t="shared" si="9"/>
        <v>1</v>
      </c>
      <c r="U24" s="30">
        <v>1</v>
      </c>
      <c r="V24" s="36">
        <v>1</v>
      </c>
      <c r="W24" s="20">
        <f t="shared" si="10"/>
        <v>100</v>
      </c>
      <c r="X24" s="43">
        <v>20</v>
      </c>
      <c r="Y24" s="45">
        <v>20</v>
      </c>
      <c r="Z24" s="45">
        <f t="shared" si="11"/>
        <v>1</v>
      </c>
      <c r="AA24" s="55">
        <v>2</v>
      </c>
      <c r="AB24" s="45">
        <v>2</v>
      </c>
      <c r="AC24" s="20">
        <f t="shared" si="12"/>
        <v>100</v>
      </c>
      <c r="AD24" s="20">
        <v>20</v>
      </c>
      <c r="AE24" s="45">
        <v>20</v>
      </c>
      <c r="AF24" s="45">
        <f t="shared" si="13"/>
        <v>1</v>
      </c>
      <c r="AG24" s="101">
        <v>23</v>
      </c>
      <c r="AH24" s="101">
        <v>752</v>
      </c>
      <c r="AI24" s="45">
        <f t="shared" si="14"/>
        <v>3.0585106382978724</v>
      </c>
      <c r="AJ24" s="43">
        <v>30</v>
      </c>
      <c r="AK24" s="45">
        <v>20</v>
      </c>
      <c r="AL24" s="45">
        <f t="shared" si="15"/>
        <v>0.66666666666666663</v>
      </c>
      <c r="AM24" s="30">
        <v>0</v>
      </c>
      <c r="AN24" s="30">
        <v>0</v>
      </c>
      <c r="AO24" s="45">
        <v>0</v>
      </c>
      <c r="AP24" s="43">
        <v>30</v>
      </c>
      <c r="AQ24" s="45">
        <v>30</v>
      </c>
      <c r="AR24" s="45">
        <f t="shared" si="16"/>
        <v>1</v>
      </c>
      <c r="AS24" s="20">
        <v>0</v>
      </c>
      <c r="AT24" s="45">
        <v>30</v>
      </c>
      <c r="AU24" s="45">
        <v>30</v>
      </c>
      <c r="AV24" s="45">
        <f t="shared" si="33"/>
        <v>1</v>
      </c>
      <c r="AW24" s="20">
        <v>0</v>
      </c>
      <c r="AX24" s="45">
        <v>30</v>
      </c>
      <c r="AY24" s="45">
        <v>30</v>
      </c>
      <c r="AZ24" s="45">
        <f t="shared" si="34"/>
        <v>1</v>
      </c>
      <c r="BA24" s="38">
        <v>1086482.5955590999</v>
      </c>
      <c r="BB24" s="16">
        <v>17804221.417210799</v>
      </c>
      <c r="BC24" s="39">
        <f t="shared" si="17"/>
        <v>6.1023875748300362</v>
      </c>
      <c r="BD24" s="43">
        <v>30</v>
      </c>
      <c r="BE24" s="45">
        <v>20</v>
      </c>
      <c r="BF24" s="45">
        <f t="shared" si="18"/>
        <v>0.66666666666666663</v>
      </c>
      <c r="BG24" s="18">
        <v>752</v>
      </c>
      <c r="BH24" s="18">
        <v>752</v>
      </c>
      <c r="BI24" s="45">
        <f t="shared" si="19"/>
        <v>100</v>
      </c>
      <c r="BJ24" s="43">
        <v>30</v>
      </c>
      <c r="BK24" s="45">
        <v>30</v>
      </c>
      <c r="BL24" s="45">
        <f t="shared" si="20"/>
        <v>1</v>
      </c>
      <c r="BM24" s="34">
        <v>31</v>
      </c>
      <c r="BN24" s="34">
        <v>32</v>
      </c>
      <c r="BO24" s="45">
        <f t="shared" si="21"/>
        <v>96.875</v>
      </c>
      <c r="BP24" s="43">
        <v>40</v>
      </c>
      <c r="BQ24" s="45">
        <v>40</v>
      </c>
      <c r="BR24" s="45">
        <f t="shared" si="22"/>
        <v>1</v>
      </c>
      <c r="BS24" s="34">
        <v>3</v>
      </c>
      <c r="BT24" s="34">
        <v>8</v>
      </c>
      <c r="BU24" s="45">
        <f t="shared" si="23"/>
        <v>37.5</v>
      </c>
      <c r="BV24" s="43">
        <v>40</v>
      </c>
      <c r="BW24" s="45"/>
      <c r="BX24" s="45">
        <f t="shared" si="24"/>
        <v>0</v>
      </c>
      <c r="BY24" s="30">
        <v>52</v>
      </c>
      <c r="BZ24" s="30">
        <v>583</v>
      </c>
      <c r="CA24" s="45">
        <f t="shared" si="25"/>
        <v>8.9193825042881638</v>
      </c>
      <c r="CB24" s="20">
        <v>30</v>
      </c>
      <c r="CC24" s="45">
        <v>0</v>
      </c>
      <c r="CD24" s="45">
        <f t="shared" si="39"/>
        <v>0</v>
      </c>
      <c r="CE24" s="43">
        <v>15</v>
      </c>
      <c r="CF24" s="43">
        <v>53</v>
      </c>
      <c r="CG24" s="45">
        <f t="shared" si="37"/>
        <v>28.30188679245283</v>
      </c>
      <c r="CH24" s="20">
        <v>30</v>
      </c>
      <c r="CI24" s="45">
        <v>0</v>
      </c>
      <c r="CJ24" s="45">
        <f t="shared" si="40"/>
        <v>0</v>
      </c>
      <c r="CK24" s="20">
        <v>10</v>
      </c>
      <c r="CL24" s="20">
        <v>0</v>
      </c>
      <c r="CM24" s="45">
        <v>0</v>
      </c>
      <c r="CN24" s="20">
        <v>30</v>
      </c>
      <c r="CO24" s="45">
        <v>0</v>
      </c>
      <c r="CP24" s="45">
        <v>0</v>
      </c>
      <c r="CQ24" s="103">
        <v>51.717171717171716</v>
      </c>
      <c r="CR24" s="20">
        <v>40</v>
      </c>
      <c r="CS24" s="45">
        <v>0</v>
      </c>
      <c r="CT24" s="45">
        <f t="shared" si="0"/>
        <v>0</v>
      </c>
      <c r="CU24" s="20">
        <v>0</v>
      </c>
      <c r="CV24" s="45">
        <v>30</v>
      </c>
      <c r="CW24" s="45">
        <v>30</v>
      </c>
      <c r="CX24" s="45">
        <f t="shared" si="29"/>
        <v>1</v>
      </c>
      <c r="CY24" s="20">
        <v>80</v>
      </c>
      <c r="CZ24" s="20">
        <v>10</v>
      </c>
      <c r="DA24" s="45">
        <v>10</v>
      </c>
      <c r="DB24" s="45">
        <f t="shared" si="30"/>
        <v>1</v>
      </c>
      <c r="DC24" s="89">
        <v>83.2</v>
      </c>
      <c r="DD24" s="20">
        <v>20</v>
      </c>
      <c r="DE24" s="45">
        <v>20</v>
      </c>
      <c r="DF24" s="45">
        <f t="shared" si="35"/>
        <v>1</v>
      </c>
      <c r="DG24" s="20" t="s">
        <v>217</v>
      </c>
      <c r="DH24" s="20">
        <v>40</v>
      </c>
      <c r="DI24" s="45">
        <v>10</v>
      </c>
      <c r="DJ24" s="45">
        <f t="shared" si="31"/>
        <v>0.25</v>
      </c>
      <c r="DK24" s="20">
        <v>0</v>
      </c>
      <c r="DL24" s="20">
        <v>20</v>
      </c>
      <c r="DM24" s="45">
        <v>20</v>
      </c>
      <c r="DN24" s="45">
        <f t="shared" si="36"/>
        <v>1</v>
      </c>
      <c r="DO24" s="41">
        <f t="shared" si="1"/>
        <v>630</v>
      </c>
      <c r="DP24" s="41">
        <f t="shared" si="2"/>
        <v>401.89440993788821</v>
      </c>
      <c r="DQ24" s="42">
        <f t="shared" si="32"/>
        <v>0.63792763482204473</v>
      </c>
    </row>
    <row r="25" spans="1:174" ht="15.75" customHeight="1">
      <c r="A25" s="60" t="s">
        <v>39</v>
      </c>
      <c r="B25" s="63" t="s">
        <v>102</v>
      </c>
      <c r="C25" s="20">
        <v>62</v>
      </c>
      <c r="D25" s="20">
        <v>117</v>
      </c>
      <c r="E25" s="20">
        <f t="shared" si="3"/>
        <v>52.991452991452988</v>
      </c>
      <c r="F25" s="36">
        <v>30</v>
      </c>
      <c r="G25" s="45">
        <f t="shared" si="4"/>
        <v>22.710622710622708</v>
      </c>
      <c r="H25" s="37">
        <f t="shared" si="5"/>
        <v>0.75702075702075688</v>
      </c>
      <c r="I25" s="30">
        <v>8</v>
      </c>
      <c r="J25" s="30">
        <v>8</v>
      </c>
      <c r="K25" s="20">
        <f t="shared" si="6"/>
        <v>100</v>
      </c>
      <c r="L25" s="20">
        <v>20</v>
      </c>
      <c r="M25" s="45">
        <v>20</v>
      </c>
      <c r="N25" s="37">
        <f t="shared" si="7"/>
        <v>1</v>
      </c>
      <c r="O25" s="20">
        <v>8</v>
      </c>
      <c r="P25" s="43">
        <v>20</v>
      </c>
      <c r="Q25" s="43">
        <f t="shared" si="8"/>
        <v>2.5</v>
      </c>
      <c r="R25" s="20">
        <v>30</v>
      </c>
      <c r="S25" s="45">
        <v>30</v>
      </c>
      <c r="T25" s="45">
        <f t="shared" si="9"/>
        <v>1</v>
      </c>
      <c r="U25" s="55">
        <v>1</v>
      </c>
      <c r="V25" s="36">
        <v>1</v>
      </c>
      <c r="W25" s="20">
        <f t="shared" si="10"/>
        <v>100</v>
      </c>
      <c r="X25" s="43">
        <v>20</v>
      </c>
      <c r="Y25" s="45">
        <v>20</v>
      </c>
      <c r="Z25" s="45">
        <f t="shared" si="11"/>
        <v>1</v>
      </c>
      <c r="AA25" s="55">
        <v>1</v>
      </c>
      <c r="AB25" s="45">
        <v>1.5</v>
      </c>
      <c r="AC25" s="20">
        <f t="shared" si="12"/>
        <v>66.666666666666671</v>
      </c>
      <c r="AD25" s="20">
        <v>20</v>
      </c>
      <c r="AE25" s="45">
        <f>AC25*20/80</f>
        <v>16.666666666666668</v>
      </c>
      <c r="AF25" s="45">
        <f t="shared" si="13"/>
        <v>0.83333333333333337</v>
      </c>
      <c r="AG25" s="101">
        <v>7</v>
      </c>
      <c r="AH25" s="7">
        <v>532</v>
      </c>
      <c r="AI25" s="45">
        <f t="shared" si="14"/>
        <v>1.3157894736842106</v>
      </c>
      <c r="AJ25" s="43">
        <v>30</v>
      </c>
      <c r="AK25" s="45">
        <v>20</v>
      </c>
      <c r="AL25" s="45">
        <f t="shared" si="15"/>
        <v>0.66666666666666663</v>
      </c>
      <c r="AM25" s="30">
        <v>0</v>
      </c>
      <c r="AN25" s="30">
        <v>0</v>
      </c>
      <c r="AO25" s="45">
        <v>0</v>
      </c>
      <c r="AP25" s="43">
        <v>30</v>
      </c>
      <c r="AQ25" s="45">
        <v>30</v>
      </c>
      <c r="AR25" s="45">
        <f t="shared" si="16"/>
        <v>1</v>
      </c>
      <c r="AS25" s="20">
        <v>0</v>
      </c>
      <c r="AT25" s="45">
        <v>30</v>
      </c>
      <c r="AU25" s="45">
        <v>30</v>
      </c>
      <c r="AV25" s="45">
        <f t="shared" si="33"/>
        <v>1</v>
      </c>
      <c r="AW25" s="20">
        <v>0</v>
      </c>
      <c r="AX25" s="45">
        <v>30</v>
      </c>
      <c r="AY25" s="45">
        <v>30</v>
      </c>
      <c r="AZ25" s="45">
        <f t="shared" si="34"/>
        <v>1</v>
      </c>
      <c r="BA25" s="38">
        <v>64794.8007940307</v>
      </c>
      <c r="BB25" s="16">
        <v>13139783.039491599</v>
      </c>
      <c r="BC25" s="39">
        <f t="shared" si="17"/>
        <v>0.49311925927003525</v>
      </c>
      <c r="BD25" s="43">
        <v>30</v>
      </c>
      <c r="BE25" s="45">
        <v>30</v>
      </c>
      <c r="BF25" s="45">
        <f t="shared" si="18"/>
        <v>1</v>
      </c>
      <c r="BG25" s="18">
        <v>532</v>
      </c>
      <c r="BH25" s="18">
        <v>532</v>
      </c>
      <c r="BI25" s="45">
        <f t="shared" si="19"/>
        <v>100</v>
      </c>
      <c r="BJ25" s="43">
        <v>30</v>
      </c>
      <c r="BK25" s="45">
        <v>30</v>
      </c>
      <c r="BL25" s="45">
        <f t="shared" si="20"/>
        <v>1</v>
      </c>
      <c r="BM25" s="34">
        <v>15</v>
      </c>
      <c r="BN25" s="34">
        <v>15</v>
      </c>
      <c r="BO25" s="45">
        <f t="shared" si="21"/>
        <v>100</v>
      </c>
      <c r="BP25" s="43">
        <v>40</v>
      </c>
      <c r="BQ25" s="45">
        <v>40</v>
      </c>
      <c r="BR25" s="45">
        <f t="shared" si="22"/>
        <v>1</v>
      </c>
      <c r="BS25" s="34">
        <v>2</v>
      </c>
      <c r="BT25" s="34">
        <v>4</v>
      </c>
      <c r="BU25" s="45">
        <f t="shared" si="23"/>
        <v>50</v>
      </c>
      <c r="BV25" s="43">
        <v>40</v>
      </c>
      <c r="BW25" s="45">
        <v>0</v>
      </c>
      <c r="BX25" s="45">
        <f t="shared" si="24"/>
        <v>0</v>
      </c>
      <c r="BY25" s="20">
        <v>67</v>
      </c>
      <c r="BZ25" s="20">
        <v>377</v>
      </c>
      <c r="CA25" s="45">
        <f t="shared" si="25"/>
        <v>17.77188328912467</v>
      </c>
      <c r="CB25" s="20">
        <v>30</v>
      </c>
      <c r="CC25" s="45">
        <v>0</v>
      </c>
      <c r="CD25" s="45">
        <f t="shared" si="39"/>
        <v>0</v>
      </c>
      <c r="CE25" s="20">
        <v>9</v>
      </c>
      <c r="CF25" s="43">
        <v>55</v>
      </c>
      <c r="CG25" s="45">
        <f t="shared" si="37"/>
        <v>16.363636363636363</v>
      </c>
      <c r="CH25" s="20">
        <v>30</v>
      </c>
      <c r="CI25" s="45">
        <v>0</v>
      </c>
      <c r="CJ25" s="45">
        <f t="shared" si="40"/>
        <v>0</v>
      </c>
      <c r="CK25" s="20">
        <v>16</v>
      </c>
      <c r="CL25" s="20">
        <v>29</v>
      </c>
      <c r="CM25" s="45">
        <f t="shared" si="38"/>
        <v>55.172413793103445</v>
      </c>
      <c r="CN25" s="20">
        <v>30</v>
      </c>
      <c r="CO25" s="45">
        <v>0</v>
      </c>
      <c r="CP25" s="45">
        <v>0</v>
      </c>
      <c r="CQ25" s="103">
        <v>48.684210526315788</v>
      </c>
      <c r="CR25" s="20">
        <v>40</v>
      </c>
      <c r="CS25" s="45">
        <v>0</v>
      </c>
      <c r="CT25" s="45">
        <f t="shared" si="0"/>
        <v>0</v>
      </c>
      <c r="CU25" s="20">
        <v>0</v>
      </c>
      <c r="CV25" s="45">
        <v>30</v>
      </c>
      <c r="CW25" s="45">
        <v>30</v>
      </c>
      <c r="CX25" s="45">
        <f t="shared" si="29"/>
        <v>1</v>
      </c>
      <c r="CY25" s="20">
        <v>80</v>
      </c>
      <c r="CZ25" s="20">
        <v>10</v>
      </c>
      <c r="DA25" s="45">
        <v>10</v>
      </c>
      <c r="DB25" s="45">
        <f t="shared" si="30"/>
        <v>1</v>
      </c>
      <c r="DC25" s="89">
        <v>66</v>
      </c>
      <c r="DD25" s="20">
        <v>20</v>
      </c>
      <c r="DE25" s="45">
        <v>20</v>
      </c>
      <c r="DF25" s="45">
        <f t="shared" si="35"/>
        <v>1</v>
      </c>
      <c r="DG25" s="20">
        <v>0</v>
      </c>
      <c r="DH25" s="20">
        <v>40</v>
      </c>
      <c r="DI25" s="45">
        <v>0</v>
      </c>
      <c r="DJ25" s="45">
        <f t="shared" si="31"/>
        <v>0</v>
      </c>
      <c r="DK25" s="20">
        <v>0</v>
      </c>
      <c r="DL25" s="20">
        <v>20</v>
      </c>
      <c r="DM25" s="45">
        <v>20</v>
      </c>
      <c r="DN25" s="45">
        <f t="shared" si="36"/>
        <v>1</v>
      </c>
      <c r="DO25" s="41">
        <f t="shared" si="1"/>
        <v>630</v>
      </c>
      <c r="DP25" s="41">
        <f t="shared" si="2"/>
        <v>399.3772893772894</v>
      </c>
      <c r="DQ25" s="42">
        <f t="shared" si="32"/>
        <v>0.63393220536077688</v>
      </c>
    </row>
    <row r="26" spans="1:174" ht="25.5">
      <c r="A26" s="60" t="s">
        <v>39</v>
      </c>
      <c r="B26" s="63" t="s">
        <v>236</v>
      </c>
      <c r="C26" s="20">
        <v>55</v>
      </c>
      <c r="D26" s="20">
        <v>106</v>
      </c>
      <c r="E26" s="20">
        <f t="shared" si="3"/>
        <v>51.886792452830186</v>
      </c>
      <c r="F26" s="36">
        <v>30</v>
      </c>
      <c r="G26" s="45">
        <f t="shared" si="4"/>
        <v>22.237196765498652</v>
      </c>
      <c r="H26" s="37">
        <f t="shared" si="5"/>
        <v>0.74123989218328845</v>
      </c>
      <c r="I26" s="30">
        <v>15</v>
      </c>
      <c r="J26" s="30">
        <v>15</v>
      </c>
      <c r="K26" s="20">
        <f t="shared" si="6"/>
        <v>100</v>
      </c>
      <c r="L26" s="20">
        <v>20</v>
      </c>
      <c r="M26" s="45">
        <v>20</v>
      </c>
      <c r="N26" s="37">
        <f t="shared" si="7"/>
        <v>1</v>
      </c>
      <c r="O26" s="20">
        <v>15</v>
      </c>
      <c r="P26" s="43">
        <v>26</v>
      </c>
      <c r="Q26" s="43">
        <f t="shared" si="8"/>
        <v>1.7333333333333334</v>
      </c>
      <c r="R26" s="20">
        <v>30</v>
      </c>
      <c r="S26" s="45">
        <v>15</v>
      </c>
      <c r="T26" s="45">
        <f t="shared" si="9"/>
        <v>0.5</v>
      </c>
      <c r="U26" s="55">
        <v>1</v>
      </c>
      <c r="V26" s="36">
        <v>1</v>
      </c>
      <c r="W26" s="20">
        <f t="shared" si="10"/>
        <v>100</v>
      </c>
      <c r="X26" s="43">
        <v>20</v>
      </c>
      <c r="Y26" s="45">
        <v>20</v>
      </c>
      <c r="Z26" s="45">
        <f t="shared" si="11"/>
        <v>1</v>
      </c>
      <c r="AA26" s="55">
        <v>3</v>
      </c>
      <c r="AB26" s="45">
        <v>3</v>
      </c>
      <c r="AC26" s="20">
        <f t="shared" si="12"/>
        <v>100</v>
      </c>
      <c r="AD26" s="20">
        <v>20</v>
      </c>
      <c r="AE26" s="45">
        <v>20</v>
      </c>
      <c r="AF26" s="45">
        <f t="shared" si="13"/>
        <v>1</v>
      </c>
      <c r="AG26" s="101">
        <v>5</v>
      </c>
      <c r="AH26" s="101">
        <v>388</v>
      </c>
      <c r="AI26" s="45">
        <f t="shared" si="14"/>
        <v>1.2886597938144331</v>
      </c>
      <c r="AJ26" s="43">
        <v>30</v>
      </c>
      <c r="AK26" s="45">
        <v>20</v>
      </c>
      <c r="AL26" s="45">
        <f t="shared" si="15"/>
        <v>0.66666666666666663</v>
      </c>
      <c r="AM26" s="30">
        <v>0</v>
      </c>
      <c r="AN26" s="30">
        <v>0</v>
      </c>
      <c r="AO26" s="45">
        <v>0</v>
      </c>
      <c r="AP26" s="43">
        <v>30</v>
      </c>
      <c r="AQ26" s="45">
        <v>30</v>
      </c>
      <c r="AR26" s="45">
        <f t="shared" si="16"/>
        <v>1</v>
      </c>
      <c r="AS26" s="20">
        <v>0</v>
      </c>
      <c r="AT26" s="45">
        <v>30</v>
      </c>
      <c r="AU26" s="45">
        <v>30</v>
      </c>
      <c r="AV26" s="45">
        <f t="shared" si="33"/>
        <v>1</v>
      </c>
      <c r="AW26" s="20">
        <v>0</v>
      </c>
      <c r="AX26" s="45">
        <v>30</v>
      </c>
      <c r="AY26" s="45">
        <v>30</v>
      </c>
      <c r="AZ26" s="45">
        <f t="shared" si="34"/>
        <v>1</v>
      </c>
      <c r="BA26" s="38">
        <v>12798.1066425926</v>
      </c>
      <c r="BB26" s="16">
        <v>9212396.9616065603</v>
      </c>
      <c r="BC26" s="39">
        <f t="shared" si="17"/>
        <v>0.13892265711008533</v>
      </c>
      <c r="BD26" s="43">
        <v>30</v>
      </c>
      <c r="BE26" s="45">
        <v>30</v>
      </c>
      <c r="BF26" s="45">
        <f t="shared" si="18"/>
        <v>1</v>
      </c>
      <c r="BG26" s="18">
        <v>388</v>
      </c>
      <c r="BH26" s="18">
        <v>388</v>
      </c>
      <c r="BI26" s="45">
        <f t="shared" si="19"/>
        <v>100</v>
      </c>
      <c r="BJ26" s="43">
        <v>30</v>
      </c>
      <c r="BK26" s="45">
        <v>30</v>
      </c>
      <c r="BL26" s="45">
        <f t="shared" si="20"/>
        <v>1</v>
      </c>
      <c r="BM26" s="34">
        <v>17</v>
      </c>
      <c r="BN26" s="34">
        <v>20</v>
      </c>
      <c r="BO26" s="45">
        <f t="shared" si="21"/>
        <v>85</v>
      </c>
      <c r="BP26" s="43">
        <v>40</v>
      </c>
      <c r="BQ26" s="45">
        <v>30</v>
      </c>
      <c r="BR26" s="45">
        <f t="shared" si="22"/>
        <v>0.75</v>
      </c>
      <c r="BS26" s="34">
        <v>9</v>
      </c>
      <c r="BT26" s="34">
        <v>16</v>
      </c>
      <c r="BU26" s="45">
        <f t="shared" si="23"/>
        <v>56.25</v>
      </c>
      <c r="BV26" s="43">
        <v>40</v>
      </c>
      <c r="BW26" s="45">
        <v>0</v>
      </c>
      <c r="BX26" s="45">
        <f t="shared" si="24"/>
        <v>0</v>
      </c>
      <c r="BY26" s="20">
        <v>100</v>
      </c>
      <c r="BZ26" s="20">
        <v>729</v>
      </c>
      <c r="CA26" s="45">
        <f t="shared" si="25"/>
        <v>13.717421124828531</v>
      </c>
      <c r="CB26" s="20">
        <v>30</v>
      </c>
      <c r="CC26" s="45">
        <v>0</v>
      </c>
      <c r="CD26" s="45">
        <f t="shared" si="39"/>
        <v>0</v>
      </c>
      <c r="CE26" s="20">
        <v>16</v>
      </c>
      <c r="CF26" s="43">
        <v>114</v>
      </c>
      <c r="CG26" s="45">
        <f t="shared" si="37"/>
        <v>14.035087719298245</v>
      </c>
      <c r="CH26" s="20">
        <v>30</v>
      </c>
      <c r="CI26" s="45">
        <v>0</v>
      </c>
      <c r="CJ26" s="45">
        <f t="shared" si="40"/>
        <v>0</v>
      </c>
      <c r="CK26" s="20">
        <v>4</v>
      </c>
      <c r="CL26" s="20">
        <v>109</v>
      </c>
      <c r="CM26" s="45">
        <f t="shared" si="38"/>
        <v>3.669724770642202</v>
      </c>
      <c r="CN26" s="20">
        <v>30</v>
      </c>
      <c r="CO26" s="45">
        <v>30</v>
      </c>
      <c r="CP26" s="45">
        <v>0</v>
      </c>
      <c r="CQ26" s="103">
        <v>54.070660522273428</v>
      </c>
      <c r="CR26" s="20">
        <v>40</v>
      </c>
      <c r="CS26" s="45">
        <v>0</v>
      </c>
      <c r="CT26" s="45">
        <f t="shared" si="0"/>
        <v>0</v>
      </c>
      <c r="CU26" s="20">
        <v>0</v>
      </c>
      <c r="CV26" s="45">
        <v>30</v>
      </c>
      <c r="CW26" s="45">
        <v>30</v>
      </c>
      <c r="CX26" s="45">
        <f t="shared" si="29"/>
        <v>1</v>
      </c>
      <c r="CY26" s="20">
        <v>80</v>
      </c>
      <c r="CZ26" s="20">
        <v>10</v>
      </c>
      <c r="DA26" s="45">
        <v>10</v>
      </c>
      <c r="DB26" s="45">
        <f t="shared" si="30"/>
        <v>1</v>
      </c>
      <c r="DC26" s="89">
        <v>52.2</v>
      </c>
      <c r="DD26" s="20">
        <v>20</v>
      </c>
      <c r="DE26" s="45">
        <v>20</v>
      </c>
      <c r="DF26" s="45">
        <f t="shared" si="35"/>
        <v>1</v>
      </c>
      <c r="DG26" s="20">
        <v>0</v>
      </c>
      <c r="DH26" s="20">
        <v>40</v>
      </c>
      <c r="DI26" s="45">
        <v>0</v>
      </c>
      <c r="DJ26" s="45">
        <f t="shared" si="31"/>
        <v>0</v>
      </c>
      <c r="DK26" s="20">
        <v>0</v>
      </c>
      <c r="DL26" s="20">
        <v>20</v>
      </c>
      <c r="DM26" s="45">
        <v>20</v>
      </c>
      <c r="DN26" s="45">
        <f t="shared" si="36"/>
        <v>1</v>
      </c>
      <c r="DO26" s="41">
        <f t="shared" si="1"/>
        <v>630</v>
      </c>
      <c r="DP26" s="41">
        <f t="shared" si="2"/>
        <v>407.23719676549865</v>
      </c>
      <c r="DQ26" s="42">
        <f t="shared" si="32"/>
        <v>0.64640824883412484</v>
      </c>
    </row>
    <row r="27" spans="1:174" ht="25.5">
      <c r="A27" s="60" t="s">
        <v>39</v>
      </c>
      <c r="B27" s="63" t="s">
        <v>238</v>
      </c>
      <c r="C27" s="20">
        <v>73</v>
      </c>
      <c r="D27" s="20">
        <v>146</v>
      </c>
      <c r="E27" s="20">
        <f t="shared" si="3"/>
        <v>50</v>
      </c>
      <c r="F27" s="36">
        <v>30</v>
      </c>
      <c r="G27" s="45">
        <f t="shared" si="4"/>
        <v>21.428571428571427</v>
      </c>
      <c r="H27" s="37">
        <f t="shared" si="5"/>
        <v>0.71428571428571419</v>
      </c>
      <c r="I27" s="30">
        <v>12</v>
      </c>
      <c r="J27" s="30">
        <v>12</v>
      </c>
      <c r="K27" s="20">
        <f t="shared" si="6"/>
        <v>100</v>
      </c>
      <c r="L27" s="20">
        <v>20</v>
      </c>
      <c r="M27" s="45">
        <v>20</v>
      </c>
      <c r="N27" s="37">
        <f t="shared" si="7"/>
        <v>1</v>
      </c>
      <c r="O27" s="20">
        <v>12</v>
      </c>
      <c r="P27" s="43">
        <v>33</v>
      </c>
      <c r="Q27" s="43">
        <f t="shared" si="8"/>
        <v>2.75</v>
      </c>
      <c r="R27" s="20">
        <v>30</v>
      </c>
      <c r="S27" s="45">
        <v>30</v>
      </c>
      <c r="T27" s="45">
        <f t="shared" si="9"/>
        <v>1</v>
      </c>
      <c r="U27" s="55">
        <v>2</v>
      </c>
      <c r="V27" s="36">
        <v>2</v>
      </c>
      <c r="W27" s="20">
        <f t="shared" si="10"/>
        <v>100</v>
      </c>
      <c r="X27" s="43">
        <v>20</v>
      </c>
      <c r="Y27" s="45">
        <v>20</v>
      </c>
      <c r="Z27" s="45">
        <f t="shared" si="11"/>
        <v>1</v>
      </c>
      <c r="AA27" s="55">
        <v>2</v>
      </c>
      <c r="AB27" s="45">
        <v>2</v>
      </c>
      <c r="AC27" s="20">
        <f t="shared" si="12"/>
        <v>100</v>
      </c>
      <c r="AD27" s="20">
        <v>20</v>
      </c>
      <c r="AE27" s="45">
        <v>20</v>
      </c>
      <c r="AF27" s="45">
        <f t="shared" si="13"/>
        <v>1</v>
      </c>
      <c r="AG27" s="101">
        <v>8</v>
      </c>
      <c r="AH27" s="101">
        <v>265</v>
      </c>
      <c r="AI27" s="45">
        <f t="shared" si="14"/>
        <v>3.0188679245283021</v>
      </c>
      <c r="AJ27" s="43">
        <v>30</v>
      </c>
      <c r="AK27" s="45">
        <v>20</v>
      </c>
      <c r="AL27" s="45">
        <f t="shared" si="15"/>
        <v>0.66666666666666663</v>
      </c>
      <c r="AM27" s="30">
        <v>0</v>
      </c>
      <c r="AN27" s="30">
        <v>0</v>
      </c>
      <c r="AO27" s="45">
        <v>0</v>
      </c>
      <c r="AP27" s="43">
        <v>30</v>
      </c>
      <c r="AQ27" s="45">
        <v>30</v>
      </c>
      <c r="AR27" s="45">
        <f t="shared" si="16"/>
        <v>1</v>
      </c>
      <c r="AS27" s="20">
        <v>0</v>
      </c>
      <c r="AT27" s="45">
        <v>30</v>
      </c>
      <c r="AU27" s="45">
        <v>30</v>
      </c>
      <c r="AV27" s="45">
        <f t="shared" si="33"/>
        <v>1</v>
      </c>
      <c r="AW27" s="20">
        <v>0</v>
      </c>
      <c r="AX27" s="45">
        <v>30</v>
      </c>
      <c r="AY27" s="45">
        <v>30</v>
      </c>
      <c r="AZ27" s="45">
        <f t="shared" si="34"/>
        <v>1</v>
      </c>
      <c r="BA27" s="38">
        <v>81866.671817465394</v>
      </c>
      <c r="BB27" s="16">
        <v>5445456.5452646101</v>
      </c>
      <c r="BC27" s="39">
        <f t="shared" si="17"/>
        <v>1.5033940889429549</v>
      </c>
      <c r="BD27" s="43">
        <v>30</v>
      </c>
      <c r="BE27" s="45">
        <v>20</v>
      </c>
      <c r="BF27" s="45">
        <f t="shared" si="18"/>
        <v>0.66666666666666663</v>
      </c>
      <c r="BG27" s="18">
        <v>265</v>
      </c>
      <c r="BH27" s="18">
        <v>265</v>
      </c>
      <c r="BI27" s="45">
        <f t="shared" si="19"/>
        <v>100</v>
      </c>
      <c r="BJ27" s="43">
        <v>30</v>
      </c>
      <c r="BK27" s="45">
        <v>30</v>
      </c>
      <c r="BL27" s="45">
        <f t="shared" si="20"/>
        <v>1</v>
      </c>
      <c r="BM27" s="34">
        <v>5</v>
      </c>
      <c r="BN27" s="34">
        <v>5</v>
      </c>
      <c r="BO27" s="45">
        <f t="shared" si="21"/>
        <v>100</v>
      </c>
      <c r="BP27" s="43">
        <v>40</v>
      </c>
      <c r="BQ27" s="45">
        <v>40</v>
      </c>
      <c r="BR27" s="45">
        <f t="shared" si="22"/>
        <v>1</v>
      </c>
      <c r="BS27" s="34">
        <v>6</v>
      </c>
      <c r="BT27" s="34">
        <v>12</v>
      </c>
      <c r="BU27" s="45">
        <f t="shared" si="23"/>
        <v>50</v>
      </c>
      <c r="BV27" s="43">
        <v>40</v>
      </c>
      <c r="BW27" s="45">
        <v>0</v>
      </c>
      <c r="BX27" s="45">
        <f t="shared" si="24"/>
        <v>0</v>
      </c>
      <c r="BY27" s="20">
        <v>29</v>
      </c>
      <c r="BZ27" s="20">
        <v>74</v>
      </c>
      <c r="CA27" s="45">
        <f t="shared" si="25"/>
        <v>39.189189189189186</v>
      </c>
      <c r="CB27" s="20">
        <v>30</v>
      </c>
      <c r="CC27" s="45">
        <v>0</v>
      </c>
      <c r="CD27" s="45">
        <f t="shared" si="39"/>
        <v>0</v>
      </c>
      <c r="CE27" s="20">
        <v>5</v>
      </c>
      <c r="CF27" s="43">
        <v>52</v>
      </c>
      <c r="CG27" s="45">
        <f t="shared" si="37"/>
        <v>9.615384615384615</v>
      </c>
      <c r="CH27" s="20">
        <v>30</v>
      </c>
      <c r="CI27" s="45">
        <v>0</v>
      </c>
      <c r="CJ27" s="45">
        <f t="shared" si="40"/>
        <v>0</v>
      </c>
      <c r="CK27" s="20">
        <v>9</v>
      </c>
      <c r="CL27" s="20">
        <v>19</v>
      </c>
      <c r="CM27" s="45">
        <f t="shared" si="38"/>
        <v>47.368421052631582</v>
      </c>
      <c r="CN27" s="20">
        <v>30</v>
      </c>
      <c r="CO27" s="45">
        <v>0</v>
      </c>
      <c r="CP27" s="45">
        <v>0</v>
      </c>
      <c r="CQ27" s="103">
        <v>46.428571428571431</v>
      </c>
      <c r="CR27" s="20">
        <v>40</v>
      </c>
      <c r="CS27" s="45">
        <v>0</v>
      </c>
      <c r="CT27" s="45">
        <f t="shared" si="0"/>
        <v>0</v>
      </c>
      <c r="CU27" s="20">
        <v>0</v>
      </c>
      <c r="CV27" s="45">
        <v>30</v>
      </c>
      <c r="CW27" s="45">
        <v>30</v>
      </c>
      <c r="CX27" s="45">
        <f t="shared" si="29"/>
        <v>1</v>
      </c>
      <c r="CY27" s="20">
        <v>80</v>
      </c>
      <c r="CZ27" s="20">
        <v>10</v>
      </c>
      <c r="DA27" s="45">
        <v>10</v>
      </c>
      <c r="DB27" s="45">
        <f t="shared" si="30"/>
        <v>1</v>
      </c>
      <c r="DC27" s="89">
        <v>87.9</v>
      </c>
      <c r="DD27" s="20">
        <v>20</v>
      </c>
      <c r="DE27" s="45">
        <v>20</v>
      </c>
      <c r="DF27" s="45">
        <f t="shared" si="35"/>
        <v>1</v>
      </c>
      <c r="DG27" s="20">
        <v>0</v>
      </c>
      <c r="DH27" s="20">
        <v>40</v>
      </c>
      <c r="DI27" s="45">
        <v>0</v>
      </c>
      <c r="DJ27" s="45">
        <f t="shared" si="31"/>
        <v>0</v>
      </c>
      <c r="DK27" s="20">
        <v>0</v>
      </c>
      <c r="DL27" s="20">
        <v>20</v>
      </c>
      <c r="DM27" s="45">
        <v>20</v>
      </c>
      <c r="DN27" s="45">
        <f t="shared" si="36"/>
        <v>1</v>
      </c>
      <c r="DO27" s="41">
        <f t="shared" si="1"/>
        <v>630</v>
      </c>
      <c r="DP27" s="41">
        <f t="shared" si="2"/>
        <v>391.42857142857144</v>
      </c>
      <c r="DQ27" s="42">
        <f t="shared" si="32"/>
        <v>0.62131519274376423</v>
      </c>
    </row>
    <row r="28" spans="1:174" ht="25.5">
      <c r="A28" s="60" t="s">
        <v>39</v>
      </c>
      <c r="B28" s="63" t="s">
        <v>103</v>
      </c>
      <c r="C28" s="20">
        <v>157</v>
      </c>
      <c r="D28" s="20">
        <v>263</v>
      </c>
      <c r="E28" s="20">
        <f t="shared" si="3"/>
        <v>59.695817490494299</v>
      </c>
      <c r="F28" s="36">
        <v>30</v>
      </c>
      <c r="G28" s="45">
        <f t="shared" si="4"/>
        <v>25.583921781640413</v>
      </c>
      <c r="H28" s="37">
        <f t="shared" si="5"/>
        <v>0.85279739272134714</v>
      </c>
      <c r="I28" s="30">
        <v>18</v>
      </c>
      <c r="J28" s="30">
        <v>31</v>
      </c>
      <c r="K28" s="20">
        <f t="shared" si="6"/>
        <v>58.064516129032256</v>
      </c>
      <c r="L28" s="20">
        <v>20</v>
      </c>
      <c r="M28" s="45">
        <v>20</v>
      </c>
      <c r="N28" s="37">
        <f t="shared" si="7"/>
        <v>1</v>
      </c>
      <c r="O28" s="20">
        <v>18</v>
      </c>
      <c r="P28" s="43">
        <v>49</v>
      </c>
      <c r="Q28" s="43">
        <f t="shared" si="8"/>
        <v>2.7222222222222223</v>
      </c>
      <c r="R28" s="20">
        <v>30</v>
      </c>
      <c r="S28" s="45">
        <v>30</v>
      </c>
      <c r="T28" s="45">
        <f t="shared" si="9"/>
        <v>1</v>
      </c>
      <c r="U28" s="20">
        <v>6.5</v>
      </c>
      <c r="V28" s="28">
        <v>6.5</v>
      </c>
      <c r="W28" s="20">
        <f t="shared" si="10"/>
        <v>100</v>
      </c>
      <c r="X28" s="43">
        <v>20</v>
      </c>
      <c r="Y28" s="45">
        <v>20</v>
      </c>
      <c r="Z28" s="45">
        <f t="shared" si="11"/>
        <v>1</v>
      </c>
      <c r="AA28" s="55">
        <v>6</v>
      </c>
      <c r="AB28" s="45">
        <v>6</v>
      </c>
      <c r="AC28" s="20">
        <f t="shared" si="12"/>
        <v>100</v>
      </c>
      <c r="AD28" s="20">
        <v>20</v>
      </c>
      <c r="AE28" s="45">
        <v>20</v>
      </c>
      <c r="AF28" s="45">
        <f t="shared" si="13"/>
        <v>1</v>
      </c>
      <c r="AG28" s="101">
        <v>13</v>
      </c>
      <c r="AH28" s="7">
        <v>1889</v>
      </c>
      <c r="AI28" s="45">
        <f t="shared" si="14"/>
        <v>0.6881948120698782</v>
      </c>
      <c r="AJ28" s="43">
        <v>30</v>
      </c>
      <c r="AK28" s="45">
        <v>20</v>
      </c>
      <c r="AL28" s="45">
        <f t="shared" si="15"/>
        <v>0.66666666666666663</v>
      </c>
      <c r="AM28" s="30">
        <v>0</v>
      </c>
      <c r="AN28" s="30">
        <v>0</v>
      </c>
      <c r="AO28" s="45">
        <v>0</v>
      </c>
      <c r="AP28" s="43">
        <v>30</v>
      </c>
      <c r="AQ28" s="45">
        <v>30</v>
      </c>
      <c r="AR28" s="45">
        <f t="shared" si="16"/>
        <v>1</v>
      </c>
      <c r="AS28" s="20">
        <v>0</v>
      </c>
      <c r="AT28" s="45">
        <v>30</v>
      </c>
      <c r="AU28" s="45">
        <v>30</v>
      </c>
      <c r="AV28" s="45">
        <f t="shared" si="33"/>
        <v>1</v>
      </c>
      <c r="AW28" s="20">
        <v>0</v>
      </c>
      <c r="AX28" s="45">
        <v>30</v>
      </c>
      <c r="AY28" s="45">
        <v>30</v>
      </c>
      <c r="AZ28" s="45">
        <f t="shared" si="34"/>
        <v>1</v>
      </c>
      <c r="BA28" s="38">
        <v>181330.71621675699</v>
      </c>
      <c r="BB28" s="16">
        <v>54370977.4646402</v>
      </c>
      <c r="BC28" s="39">
        <f t="shared" si="17"/>
        <v>0.33350644897764475</v>
      </c>
      <c r="BD28" s="43">
        <v>30</v>
      </c>
      <c r="BE28" s="45">
        <v>30</v>
      </c>
      <c r="BF28" s="45">
        <f t="shared" si="18"/>
        <v>1</v>
      </c>
      <c r="BG28" s="18">
        <v>1888</v>
      </c>
      <c r="BH28" s="18">
        <v>1889</v>
      </c>
      <c r="BI28" s="45">
        <f t="shared" si="19"/>
        <v>99.947061937533093</v>
      </c>
      <c r="BJ28" s="43">
        <v>30</v>
      </c>
      <c r="BK28" s="45">
        <v>30</v>
      </c>
      <c r="BL28" s="45">
        <f t="shared" si="20"/>
        <v>1</v>
      </c>
      <c r="BM28" s="34">
        <v>121</v>
      </c>
      <c r="BN28" s="34">
        <v>133</v>
      </c>
      <c r="BO28" s="45">
        <f t="shared" si="21"/>
        <v>90.977443609022558</v>
      </c>
      <c r="BP28" s="43">
        <v>40</v>
      </c>
      <c r="BQ28" s="45">
        <v>40</v>
      </c>
      <c r="BR28" s="45">
        <f t="shared" si="22"/>
        <v>1</v>
      </c>
      <c r="BS28" s="34">
        <v>17</v>
      </c>
      <c r="BT28" s="34">
        <v>29</v>
      </c>
      <c r="BU28" s="45">
        <f t="shared" si="23"/>
        <v>58.620689655172413</v>
      </c>
      <c r="BV28" s="43">
        <v>40</v>
      </c>
      <c r="BW28" s="45">
        <v>0</v>
      </c>
      <c r="BX28" s="45">
        <f t="shared" si="24"/>
        <v>0</v>
      </c>
      <c r="BY28" s="20">
        <v>479</v>
      </c>
      <c r="BZ28" s="20">
        <v>2380</v>
      </c>
      <c r="CA28" s="45">
        <f t="shared" si="25"/>
        <v>20.126050420168067</v>
      </c>
      <c r="CB28" s="20">
        <v>30</v>
      </c>
      <c r="CC28" s="45">
        <v>0</v>
      </c>
      <c r="CD28" s="45">
        <f t="shared" si="39"/>
        <v>0</v>
      </c>
      <c r="CE28" s="20">
        <v>95</v>
      </c>
      <c r="CF28" s="43">
        <v>278</v>
      </c>
      <c r="CG28" s="45">
        <f t="shared" si="37"/>
        <v>34.172661870503596</v>
      </c>
      <c r="CH28" s="20">
        <v>30</v>
      </c>
      <c r="CI28" s="45">
        <v>0</v>
      </c>
      <c r="CJ28" s="45">
        <f t="shared" si="40"/>
        <v>0</v>
      </c>
      <c r="CK28" s="20">
        <v>7</v>
      </c>
      <c r="CL28" s="20">
        <v>117</v>
      </c>
      <c r="CM28" s="45">
        <f t="shared" si="38"/>
        <v>5.982905982905983</v>
      </c>
      <c r="CN28" s="20">
        <v>30</v>
      </c>
      <c r="CO28" s="45">
        <v>0</v>
      </c>
      <c r="CP28" s="45">
        <v>0</v>
      </c>
      <c r="CQ28" s="103">
        <v>55.442804428044283</v>
      </c>
      <c r="CR28" s="20">
        <v>40</v>
      </c>
      <c r="CS28" s="45">
        <v>0</v>
      </c>
      <c r="CT28" s="45">
        <f t="shared" si="0"/>
        <v>0</v>
      </c>
      <c r="CU28" s="20">
        <v>0</v>
      </c>
      <c r="CV28" s="45">
        <v>30</v>
      </c>
      <c r="CW28" s="45">
        <v>30</v>
      </c>
      <c r="CX28" s="45">
        <f t="shared" si="29"/>
        <v>1</v>
      </c>
      <c r="CY28" s="20">
        <v>80</v>
      </c>
      <c r="CZ28" s="20">
        <v>10</v>
      </c>
      <c r="DA28" s="45">
        <v>10</v>
      </c>
      <c r="DB28" s="45">
        <f t="shared" si="30"/>
        <v>1</v>
      </c>
      <c r="DC28" s="89">
        <v>59.6</v>
      </c>
      <c r="DD28" s="20">
        <v>20</v>
      </c>
      <c r="DE28" s="45">
        <v>20</v>
      </c>
      <c r="DF28" s="45">
        <f t="shared" si="35"/>
        <v>1</v>
      </c>
      <c r="DG28" s="20" t="s">
        <v>214</v>
      </c>
      <c r="DH28" s="20">
        <v>40</v>
      </c>
      <c r="DI28" s="45">
        <v>20</v>
      </c>
      <c r="DJ28" s="45">
        <f t="shared" si="31"/>
        <v>0.5</v>
      </c>
      <c r="DK28" s="20">
        <v>0</v>
      </c>
      <c r="DL28" s="20">
        <v>20</v>
      </c>
      <c r="DM28" s="45">
        <v>20</v>
      </c>
      <c r="DN28" s="45">
        <f t="shared" si="36"/>
        <v>1</v>
      </c>
      <c r="DO28" s="41">
        <f t="shared" si="1"/>
        <v>630</v>
      </c>
      <c r="DP28" s="41">
        <f t="shared" si="2"/>
        <v>425.58392178164041</v>
      </c>
      <c r="DQ28" s="42">
        <f t="shared" si="32"/>
        <v>0.67553003457403238</v>
      </c>
    </row>
    <row r="29" spans="1:174" ht="25.5">
      <c r="A29" s="60" t="s">
        <v>39</v>
      </c>
      <c r="B29" s="63" t="s">
        <v>237</v>
      </c>
      <c r="C29" s="20">
        <v>63</v>
      </c>
      <c r="D29" s="20">
        <v>118</v>
      </c>
      <c r="E29" s="20">
        <f t="shared" si="3"/>
        <v>53.389830508474574</v>
      </c>
      <c r="F29" s="36">
        <v>30</v>
      </c>
      <c r="G29" s="45">
        <f t="shared" si="4"/>
        <v>22.881355932203387</v>
      </c>
      <c r="H29" s="37">
        <f t="shared" si="5"/>
        <v>0.76271186440677963</v>
      </c>
      <c r="I29" s="30">
        <v>16</v>
      </c>
      <c r="J29" s="30">
        <v>16</v>
      </c>
      <c r="K29" s="20">
        <f t="shared" si="6"/>
        <v>100</v>
      </c>
      <c r="L29" s="20">
        <v>20</v>
      </c>
      <c r="M29" s="45">
        <v>20</v>
      </c>
      <c r="N29" s="37">
        <f t="shared" si="7"/>
        <v>1</v>
      </c>
      <c r="O29" s="20">
        <v>16</v>
      </c>
      <c r="P29" s="43">
        <v>34</v>
      </c>
      <c r="Q29" s="43">
        <f t="shared" si="8"/>
        <v>2.125</v>
      </c>
      <c r="R29" s="20">
        <v>30</v>
      </c>
      <c r="S29" s="45">
        <v>15</v>
      </c>
      <c r="T29" s="45">
        <f t="shared" si="9"/>
        <v>0.5</v>
      </c>
      <c r="U29" s="55">
        <v>2</v>
      </c>
      <c r="V29" s="36">
        <v>3</v>
      </c>
      <c r="W29" s="20">
        <f t="shared" si="10"/>
        <v>66.666666666666671</v>
      </c>
      <c r="X29" s="43">
        <v>20</v>
      </c>
      <c r="Y29" s="45">
        <v>20</v>
      </c>
      <c r="Z29" s="45">
        <f t="shared" si="11"/>
        <v>1</v>
      </c>
      <c r="AA29" s="55">
        <v>3</v>
      </c>
      <c r="AB29" s="45">
        <v>3</v>
      </c>
      <c r="AC29" s="20">
        <f t="shared" si="12"/>
        <v>100</v>
      </c>
      <c r="AD29" s="20">
        <v>20</v>
      </c>
      <c r="AE29" s="45">
        <v>20</v>
      </c>
      <c r="AF29" s="45">
        <f t="shared" si="13"/>
        <v>1</v>
      </c>
      <c r="AG29" s="101">
        <v>8</v>
      </c>
      <c r="AH29" s="101">
        <v>765</v>
      </c>
      <c r="AI29" s="45">
        <f t="shared" si="14"/>
        <v>1.0457516339869282</v>
      </c>
      <c r="AJ29" s="43">
        <v>30</v>
      </c>
      <c r="AK29" s="45">
        <v>20</v>
      </c>
      <c r="AL29" s="45">
        <f t="shared" si="15"/>
        <v>0.66666666666666663</v>
      </c>
      <c r="AM29" s="30">
        <v>0</v>
      </c>
      <c r="AN29" s="30">
        <v>0</v>
      </c>
      <c r="AO29" s="45">
        <v>0</v>
      </c>
      <c r="AP29" s="43">
        <v>30</v>
      </c>
      <c r="AQ29" s="45">
        <v>30</v>
      </c>
      <c r="AR29" s="45">
        <f t="shared" si="16"/>
        <v>1</v>
      </c>
      <c r="AS29" s="20">
        <v>0</v>
      </c>
      <c r="AT29" s="45">
        <v>30</v>
      </c>
      <c r="AU29" s="45">
        <v>30</v>
      </c>
      <c r="AV29" s="45">
        <f t="shared" si="33"/>
        <v>1</v>
      </c>
      <c r="AW29" s="20">
        <v>0</v>
      </c>
      <c r="AX29" s="45">
        <v>30</v>
      </c>
      <c r="AY29" s="45">
        <v>30</v>
      </c>
      <c r="AZ29" s="45">
        <f t="shared" si="34"/>
        <v>1</v>
      </c>
      <c r="BA29" s="38">
        <v>129372.5915317935</v>
      </c>
      <c r="BB29" s="16">
        <v>13064397.4818513</v>
      </c>
      <c r="BC29" s="39">
        <f t="shared" si="17"/>
        <v>0.99026833584567775</v>
      </c>
      <c r="BD29" s="43">
        <v>30</v>
      </c>
      <c r="BE29" s="45">
        <v>20</v>
      </c>
      <c r="BF29" s="45">
        <f t="shared" si="18"/>
        <v>0.66666666666666663</v>
      </c>
      <c r="BG29" s="18">
        <v>765</v>
      </c>
      <c r="BH29" s="18">
        <v>765</v>
      </c>
      <c r="BI29" s="45">
        <f t="shared" si="19"/>
        <v>100</v>
      </c>
      <c r="BJ29" s="43">
        <v>30</v>
      </c>
      <c r="BK29" s="45">
        <v>30</v>
      </c>
      <c r="BL29" s="45">
        <f t="shared" si="20"/>
        <v>1</v>
      </c>
      <c r="BM29" s="34">
        <v>26</v>
      </c>
      <c r="BN29" s="34">
        <v>32</v>
      </c>
      <c r="BO29" s="45">
        <f t="shared" si="21"/>
        <v>81.25</v>
      </c>
      <c r="BP29" s="43">
        <v>40</v>
      </c>
      <c r="BQ29" s="45">
        <v>30</v>
      </c>
      <c r="BR29" s="45">
        <f t="shared" si="22"/>
        <v>0.75</v>
      </c>
      <c r="BS29" s="34">
        <v>5</v>
      </c>
      <c r="BT29" s="34">
        <v>15</v>
      </c>
      <c r="BU29" s="45">
        <f t="shared" si="23"/>
        <v>33.333333333333336</v>
      </c>
      <c r="BV29" s="43">
        <v>40</v>
      </c>
      <c r="BW29" s="45">
        <v>0</v>
      </c>
      <c r="BX29" s="45">
        <f t="shared" si="24"/>
        <v>0</v>
      </c>
      <c r="BY29" s="20">
        <v>70</v>
      </c>
      <c r="BZ29" s="20">
        <v>547</v>
      </c>
      <c r="CA29" s="45">
        <f t="shared" si="25"/>
        <v>12.797074954296161</v>
      </c>
      <c r="CB29" s="20">
        <v>30</v>
      </c>
      <c r="CC29" s="45">
        <v>0</v>
      </c>
      <c r="CD29" s="45">
        <f t="shared" si="39"/>
        <v>0</v>
      </c>
      <c r="CE29" s="20">
        <v>18</v>
      </c>
      <c r="CF29" s="43">
        <v>110</v>
      </c>
      <c r="CG29" s="45">
        <f t="shared" si="37"/>
        <v>16.363636363636363</v>
      </c>
      <c r="CH29" s="20">
        <v>30</v>
      </c>
      <c r="CI29" s="45">
        <v>0</v>
      </c>
      <c r="CJ29" s="45">
        <f t="shared" si="40"/>
        <v>0</v>
      </c>
      <c r="CK29" s="20">
        <v>19</v>
      </c>
      <c r="CL29" s="20">
        <v>72</v>
      </c>
      <c r="CM29" s="45">
        <f t="shared" si="38"/>
        <v>26.388888888888889</v>
      </c>
      <c r="CN29" s="20">
        <v>30</v>
      </c>
      <c r="CO29" s="45">
        <v>0</v>
      </c>
      <c r="CP29" s="45">
        <v>0</v>
      </c>
      <c r="CQ29" s="103">
        <v>54.038997214484681</v>
      </c>
      <c r="CR29" s="20">
        <v>40</v>
      </c>
      <c r="CS29" s="45">
        <v>0</v>
      </c>
      <c r="CT29" s="45">
        <f t="shared" si="0"/>
        <v>0</v>
      </c>
      <c r="CU29" s="20">
        <v>0</v>
      </c>
      <c r="CV29" s="45">
        <v>30</v>
      </c>
      <c r="CW29" s="45">
        <v>30</v>
      </c>
      <c r="CX29" s="45">
        <f t="shared" si="29"/>
        <v>1</v>
      </c>
      <c r="CY29" s="20">
        <v>80</v>
      </c>
      <c r="CZ29" s="20">
        <v>10</v>
      </c>
      <c r="DA29" s="45">
        <v>10</v>
      </c>
      <c r="DB29" s="45">
        <f t="shared" si="30"/>
        <v>1</v>
      </c>
      <c r="DC29" s="89">
        <v>95.2</v>
      </c>
      <c r="DD29" s="20">
        <v>20</v>
      </c>
      <c r="DE29" s="45">
        <v>20</v>
      </c>
      <c r="DF29" s="45">
        <f t="shared" si="35"/>
        <v>1</v>
      </c>
      <c r="DG29" s="20">
        <v>0</v>
      </c>
      <c r="DH29" s="20">
        <v>40</v>
      </c>
      <c r="DI29" s="45">
        <v>0</v>
      </c>
      <c r="DJ29" s="45">
        <f t="shared" si="31"/>
        <v>0</v>
      </c>
      <c r="DK29" s="20">
        <v>0</v>
      </c>
      <c r="DL29" s="20">
        <v>20</v>
      </c>
      <c r="DM29" s="45">
        <v>20</v>
      </c>
      <c r="DN29" s="45">
        <f t="shared" si="36"/>
        <v>1</v>
      </c>
      <c r="DO29" s="41">
        <f t="shared" si="1"/>
        <v>630</v>
      </c>
      <c r="DP29" s="41">
        <f t="shared" si="2"/>
        <v>367.88135593220341</v>
      </c>
      <c r="DQ29" s="42">
        <f t="shared" si="32"/>
        <v>0.58393866020984664</v>
      </c>
    </row>
    <row r="30" spans="1:174" ht="15.75">
      <c r="A30" s="60" t="s">
        <v>39</v>
      </c>
      <c r="B30" s="63" t="s">
        <v>104</v>
      </c>
      <c r="C30" s="20">
        <v>40</v>
      </c>
      <c r="D30" s="20">
        <v>74</v>
      </c>
      <c r="E30" s="20">
        <f t="shared" si="3"/>
        <v>54.054054054054056</v>
      </c>
      <c r="F30" s="36">
        <v>30</v>
      </c>
      <c r="G30" s="45">
        <f t="shared" si="4"/>
        <v>23.166023166023166</v>
      </c>
      <c r="H30" s="37">
        <f t="shared" si="5"/>
        <v>0.77220077220077221</v>
      </c>
      <c r="I30" s="30">
        <v>6</v>
      </c>
      <c r="J30" s="30">
        <v>6</v>
      </c>
      <c r="K30" s="20">
        <f t="shared" si="6"/>
        <v>100</v>
      </c>
      <c r="L30" s="20">
        <v>20</v>
      </c>
      <c r="M30" s="45">
        <v>20</v>
      </c>
      <c r="N30" s="37">
        <f t="shared" si="7"/>
        <v>1</v>
      </c>
      <c r="O30" s="20">
        <v>6</v>
      </c>
      <c r="P30" s="43">
        <v>14</v>
      </c>
      <c r="Q30" s="43">
        <f t="shared" si="8"/>
        <v>2.3333333333333335</v>
      </c>
      <c r="R30" s="20">
        <v>30</v>
      </c>
      <c r="S30" s="45">
        <v>15</v>
      </c>
      <c r="T30" s="45">
        <f t="shared" si="9"/>
        <v>0.5</v>
      </c>
      <c r="U30" s="20">
        <v>0.5</v>
      </c>
      <c r="V30" s="36">
        <v>0.5</v>
      </c>
      <c r="W30" s="20">
        <f t="shared" si="10"/>
        <v>100</v>
      </c>
      <c r="X30" s="43">
        <v>20</v>
      </c>
      <c r="Y30" s="45">
        <v>20</v>
      </c>
      <c r="Z30" s="45">
        <f t="shared" si="11"/>
        <v>1</v>
      </c>
      <c r="AA30" s="55">
        <v>0.5</v>
      </c>
      <c r="AB30" s="45">
        <v>1</v>
      </c>
      <c r="AC30" s="20">
        <f t="shared" si="12"/>
        <v>50</v>
      </c>
      <c r="AD30" s="20">
        <v>20</v>
      </c>
      <c r="AE30" s="45">
        <f>AC30*20/80</f>
        <v>12.5</v>
      </c>
      <c r="AF30" s="45">
        <f t="shared" si="13"/>
        <v>0.625</v>
      </c>
      <c r="AG30" s="101">
        <v>2</v>
      </c>
      <c r="AH30" s="101">
        <v>208</v>
      </c>
      <c r="AI30" s="45">
        <f t="shared" si="14"/>
        <v>0.96153846153846156</v>
      </c>
      <c r="AJ30" s="43">
        <v>30</v>
      </c>
      <c r="AK30" s="45">
        <v>20</v>
      </c>
      <c r="AL30" s="45">
        <f t="shared" si="15"/>
        <v>0.66666666666666663</v>
      </c>
      <c r="AM30" s="30">
        <v>0</v>
      </c>
      <c r="AN30" s="30">
        <v>0</v>
      </c>
      <c r="AO30" s="45">
        <v>0</v>
      </c>
      <c r="AP30" s="43">
        <v>30</v>
      </c>
      <c r="AQ30" s="45">
        <v>30</v>
      </c>
      <c r="AR30" s="45">
        <f t="shared" si="16"/>
        <v>1</v>
      </c>
      <c r="AS30" s="20">
        <v>0</v>
      </c>
      <c r="AT30" s="45">
        <v>30</v>
      </c>
      <c r="AU30" s="45">
        <v>30</v>
      </c>
      <c r="AV30" s="45">
        <f t="shared" si="33"/>
        <v>1</v>
      </c>
      <c r="AW30" s="20">
        <v>0</v>
      </c>
      <c r="AX30" s="45">
        <v>30</v>
      </c>
      <c r="AY30" s="45">
        <v>30</v>
      </c>
      <c r="AZ30" s="45">
        <f t="shared" si="34"/>
        <v>1</v>
      </c>
      <c r="BA30" s="38">
        <v>61820.530064578001</v>
      </c>
      <c r="BB30" s="16">
        <v>4810792.87448302</v>
      </c>
      <c r="BC30" s="39">
        <f t="shared" si="17"/>
        <v>1.2850382811631937</v>
      </c>
      <c r="BD30" s="43">
        <v>30</v>
      </c>
      <c r="BE30" s="45">
        <v>20</v>
      </c>
      <c r="BF30" s="45">
        <f t="shared" si="18"/>
        <v>0.66666666666666663</v>
      </c>
      <c r="BG30" s="18">
        <v>207</v>
      </c>
      <c r="BH30" s="18">
        <v>208</v>
      </c>
      <c r="BI30" s="45">
        <f t="shared" si="19"/>
        <v>99.519230769230774</v>
      </c>
      <c r="BJ30" s="43">
        <v>30</v>
      </c>
      <c r="BK30" s="45">
        <v>30</v>
      </c>
      <c r="BL30" s="45">
        <f t="shared" si="20"/>
        <v>1</v>
      </c>
      <c r="BM30" s="34">
        <v>3</v>
      </c>
      <c r="BN30" s="34">
        <v>4</v>
      </c>
      <c r="BO30" s="45">
        <f t="shared" si="21"/>
        <v>75</v>
      </c>
      <c r="BP30" s="43">
        <v>40</v>
      </c>
      <c r="BQ30" s="45">
        <v>20</v>
      </c>
      <c r="BR30" s="45">
        <f t="shared" si="22"/>
        <v>0.5</v>
      </c>
      <c r="BS30" s="34">
        <v>4</v>
      </c>
      <c r="BT30" s="34">
        <v>5</v>
      </c>
      <c r="BU30" s="45">
        <f t="shared" si="23"/>
        <v>80</v>
      </c>
      <c r="BV30" s="43">
        <v>40</v>
      </c>
      <c r="BW30" s="45">
        <v>30</v>
      </c>
      <c r="BX30" s="45">
        <f t="shared" si="24"/>
        <v>0.75</v>
      </c>
      <c r="BY30" s="30">
        <v>37</v>
      </c>
      <c r="BZ30" s="30">
        <v>306</v>
      </c>
      <c r="CA30" s="45">
        <f t="shared" si="25"/>
        <v>12.091503267973856</v>
      </c>
      <c r="CB30" s="20">
        <v>30</v>
      </c>
      <c r="CC30" s="45">
        <v>0</v>
      </c>
      <c r="CD30" s="45">
        <f t="shared" si="39"/>
        <v>0</v>
      </c>
      <c r="CE30" s="43">
        <v>14</v>
      </c>
      <c r="CF30" s="43">
        <v>43</v>
      </c>
      <c r="CG30" s="45">
        <f t="shared" si="37"/>
        <v>32.558139534883722</v>
      </c>
      <c r="CH30" s="20">
        <v>30</v>
      </c>
      <c r="CI30" s="45">
        <v>0</v>
      </c>
      <c r="CJ30" s="45">
        <f t="shared" si="40"/>
        <v>0</v>
      </c>
      <c r="CK30" s="20">
        <v>26</v>
      </c>
      <c r="CL30" s="20">
        <v>99</v>
      </c>
      <c r="CM30" s="45">
        <f t="shared" si="38"/>
        <v>26.262626262626263</v>
      </c>
      <c r="CN30" s="20">
        <v>30</v>
      </c>
      <c r="CO30" s="45">
        <v>0</v>
      </c>
      <c r="CP30" s="45">
        <v>0</v>
      </c>
      <c r="CQ30" s="103">
        <v>45.671641791044777</v>
      </c>
      <c r="CR30" s="20">
        <v>40</v>
      </c>
      <c r="CS30" s="45">
        <v>0</v>
      </c>
      <c r="CT30" s="45">
        <f t="shared" si="0"/>
        <v>0</v>
      </c>
      <c r="CU30" s="20">
        <v>0</v>
      </c>
      <c r="CV30" s="45">
        <v>30</v>
      </c>
      <c r="CW30" s="45">
        <v>30</v>
      </c>
      <c r="CX30" s="45">
        <f t="shared" si="29"/>
        <v>1</v>
      </c>
      <c r="CY30" s="20">
        <v>80</v>
      </c>
      <c r="CZ30" s="20">
        <v>10</v>
      </c>
      <c r="DA30" s="45">
        <v>10</v>
      </c>
      <c r="DB30" s="45">
        <f t="shared" si="30"/>
        <v>1</v>
      </c>
      <c r="DC30" s="89">
        <v>63.8</v>
      </c>
      <c r="DD30" s="20">
        <v>20</v>
      </c>
      <c r="DE30" s="45">
        <v>20</v>
      </c>
      <c r="DF30" s="45">
        <f t="shared" si="35"/>
        <v>1</v>
      </c>
      <c r="DG30" s="20">
        <v>0</v>
      </c>
      <c r="DH30" s="20">
        <v>40</v>
      </c>
      <c r="DI30" s="45">
        <v>0</v>
      </c>
      <c r="DJ30" s="45">
        <f t="shared" si="31"/>
        <v>0</v>
      </c>
      <c r="DK30" s="20">
        <v>0</v>
      </c>
      <c r="DL30" s="20">
        <v>20</v>
      </c>
      <c r="DM30" s="45">
        <v>20</v>
      </c>
      <c r="DN30" s="45">
        <f t="shared" si="36"/>
        <v>1</v>
      </c>
      <c r="DO30" s="41">
        <f t="shared" si="1"/>
        <v>630</v>
      </c>
      <c r="DP30" s="41">
        <f t="shared" si="2"/>
        <v>380.66602316602314</v>
      </c>
      <c r="DQ30" s="42">
        <f t="shared" si="32"/>
        <v>0.60423178280321133</v>
      </c>
    </row>
    <row r="31" spans="1:174" ht="30">
      <c r="A31" s="60" t="s">
        <v>39</v>
      </c>
      <c r="B31" s="60" t="s">
        <v>216</v>
      </c>
      <c r="C31" s="20">
        <v>228</v>
      </c>
      <c r="D31" s="20">
        <v>302</v>
      </c>
      <c r="E31" s="20">
        <f t="shared" ref="E31" si="41">C31*100/D31</f>
        <v>75.496688741721854</v>
      </c>
      <c r="F31" s="36">
        <v>30</v>
      </c>
      <c r="G31" s="45">
        <v>30</v>
      </c>
      <c r="H31" s="37">
        <f t="shared" ref="H31" si="42">G31/F31</f>
        <v>1</v>
      </c>
      <c r="I31" s="30">
        <v>15</v>
      </c>
      <c r="J31" s="30">
        <v>15</v>
      </c>
      <c r="K31" s="20">
        <f t="shared" ref="K31" si="43">I31*100/J31</f>
        <v>100</v>
      </c>
      <c r="L31" s="20">
        <v>20</v>
      </c>
      <c r="M31" s="45">
        <v>20</v>
      </c>
      <c r="N31" s="37">
        <f t="shared" ref="N31" si="44">M31/L31</f>
        <v>1</v>
      </c>
      <c r="O31" s="20">
        <v>15</v>
      </c>
      <c r="P31" s="43">
        <v>41</v>
      </c>
      <c r="Q31" s="43">
        <f t="shared" ref="Q31" si="45">P31/O31</f>
        <v>2.7333333333333334</v>
      </c>
      <c r="R31" s="20">
        <v>30</v>
      </c>
      <c r="S31" s="45">
        <v>30</v>
      </c>
      <c r="T31" s="45">
        <f t="shared" ref="T31" si="46">S31/R31</f>
        <v>1</v>
      </c>
      <c r="U31" s="55">
        <v>2</v>
      </c>
      <c r="V31" s="36">
        <v>2</v>
      </c>
      <c r="W31" s="20">
        <f t="shared" ref="W31" si="47">U31*100/V31</f>
        <v>100</v>
      </c>
      <c r="X31" s="43">
        <v>20</v>
      </c>
      <c r="Y31" s="45">
        <v>20</v>
      </c>
      <c r="Z31" s="45">
        <f t="shared" ref="Z31" si="48">Y31/X31</f>
        <v>1</v>
      </c>
      <c r="AA31" s="55">
        <v>3</v>
      </c>
      <c r="AB31" s="45">
        <v>3</v>
      </c>
      <c r="AC31" s="20">
        <f t="shared" ref="AC31" si="49">AA31*100/AB31</f>
        <v>100</v>
      </c>
      <c r="AD31" s="20">
        <v>20</v>
      </c>
      <c r="AE31" s="45">
        <v>20</v>
      </c>
      <c r="AF31" s="45">
        <f t="shared" ref="AF31" si="50">AE31/AD31</f>
        <v>1</v>
      </c>
      <c r="AG31" s="104">
        <v>2</v>
      </c>
      <c r="AH31" s="104">
        <v>1460</v>
      </c>
      <c r="AI31" s="45">
        <f t="shared" ref="AI31" si="51">AG31*100/AH31</f>
        <v>0.13698630136986301</v>
      </c>
      <c r="AJ31" s="43">
        <v>30</v>
      </c>
      <c r="AK31" s="45">
        <v>30</v>
      </c>
      <c r="AL31" s="45">
        <f t="shared" ref="AL31" si="52">AK31/AJ31</f>
        <v>1</v>
      </c>
      <c r="AM31" s="30">
        <v>0</v>
      </c>
      <c r="AN31" s="30">
        <v>0</v>
      </c>
      <c r="AO31" s="45">
        <v>0</v>
      </c>
      <c r="AP31" s="43">
        <v>30</v>
      </c>
      <c r="AQ31" s="45">
        <v>30</v>
      </c>
      <c r="AR31" s="45">
        <f t="shared" si="16"/>
        <v>1</v>
      </c>
      <c r="AS31" s="20">
        <v>0</v>
      </c>
      <c r="AT31" s="45">
        <v>30</v>
      </c>
      <c r="AU31" s="45">
        <v>30</v>
      </c>
      <c r="AV31" s="45">
        <f t="shared" ref="AV31" si="53">AU31/AT31</f>
        <v>1</v>
      </c>
      <c r="AW31" s="20">
        <v>0</v>
      </c>
      <c r="AX31" s="45">
        <v>30</v>
      </c>
      <c r="AY31" s="45">
        <v>30</v>
      </c>
      <c r="AZ31" s="45">
        <f t="shared" ref="AZ31" si="54">AY31/AX31</f>
        <v>1</v>
      </c>
      <c r="BA31" s="105">
        <v>13144.8114328591</v>
      </c>
      <c r="BB31" s="105">
        <v>36820643.3655122</v>
      </c>
      <c r="BC31" s="39">
        <f t="shared" si="17"/>
        <v>3.5699570217643445E-2</v>
      </c>
      <c r="BD31" s="43">
        <v>30</v>
      </c>
      <c r="BE31" s="45">
        <v>30</v>
      </c>
      <c r="BF31" s="45">
        <f t="shared" si="18"/>
        <v>1</v>
      </c>
      <c r="BG31" s="18">
        <v>1458</v>
      </c>
      <c r="BH31" s="18">
        <v>1460</v>
      </c>
      <c r="BI31" s="45">
        <f t="shared" si="19"/>
        <v>99.863013698630141</v>
      </c>
      <c r="BJ31" s="43">
        <v>30</v>
      </c>
      <c r="BK31" s="45">
        <v>30</v>
      </c>
      <c r="BL31" s="45">
        <f t="shared" si="20"/>
        <v>1</v>
      </c>
      <c r="BM31" s="34">
        <v>27</v>
      </c>
      <c r="BN31" s="34">
        <v>32</v>
      </c>
      <c r="BO31" s="45">
        <f t="shared" si="21"/>
        <v>84.375</v>
      </c>
      <c r="BP31" s="43">
        <v>40</v>
      </c>
      <c r="BQ31" s="45">
        <v>30</v>
      </c>
      <c r="BR31" s="45">
        <f t="shared" si="22"/>
        <v>0.75</v>
      </c>
      <c r="BS31" s="34">
        <v>1</v>
      </c>
      <c r="BT31" s="34">
        <v>7</v>
      </c>
      <c r="BU31" s="45">
        <f t="shared" si="23"/>
        <v>14.285714285714286</v>
      </c>
      <c r="BV31" s="43">
        <v>40</v>
      </c>
      <c r="BW31" s="45">
        <v>0</v>
      </c>
      <c r="BX31" s="45">
        <f t="shared" si="24"/>
        <v>0</v>
      </c>
      <c r="BY31" s="20">
        <v>212</v>
      </c>
      <c r="BZ31" s="20">
        <v>833</v>
      </c>
      <c r="CA31" s="45">
        <f t="shared" si="25"/>
        <v>25.450180072028811</v>
      </c>
      <c r="CB31" s="20">
        <v>30</v>
      </c>
      <c r="CC31" s="45">
        <v>0</v>
      </c>
      <c r="CD31" s="45">
        <f t="shared" si="39"/>
        <v>0</v>
      </c>
      <c r="CE31" s="20">
        <v>23</v>
      </c>
      <c r="CF31" s="43">
        <v>119</v>
      </c>
      <c r="CG31" s="45">
        <f t="shared" si="37"/>
        <v>19.327731092436974</v>
      </c>
      <c r="CH31" s="20">
        <v>30</v>
      </c>
      <c r="CI31" s="45">
        <v>0</v>
      </c>
      <c r="CJ31" s="45">
        <f t="shared" si="40"/>
        <v>0</v>
      </c>
      <c r="CK31" s="20">
        <v>12</v>
      </c>
      <c r="CL31" s="20">
        <v>80</v>
      </c>
      <c r="CM31" s="45">
        <f t="shared" si="38"/>
        <v>15</v>
      </c>
      <c r="CN31" s="20">
        <v>30</v>
      </c>
      <c r="CO31" s="45">
        <v>0</v>
      </c>
      <c r="CP31" s="45">
        <v>0</v>
      </c>
      <c r="CQ31" s="103">
        <v>47.905027932960891</v>
      </c>
      <c r="CR31" s="20">
        <v>40</v>
      </c>
      <c r="CS31" s="45">
        <v>0</v>
      </c>
      <c r="CT31" s="45">
        <f t="shared" si="0"/>
        <v>0</v>
      </c>
      <c r="CU31" s="20">
        <v>0</v>
      </c>
      <c r="CV31" s="45">
        <v>30</v>
      </c>
      <c r="CW31" s="45">
        <v>30</v>
      </c>
      <c r="CX31" s="45">
        <f t="shared" ref="CX31" si="55">CW31/CV31</f>
        <v>1</v>
      </c>
      <c r="CY31" s="20">
        <v>80</v>
      </c>
      <c r="CZ31" s="20">
        <v>10</v>
      </c>
      <c r="DA31" s="45">
        <v>10</v>
      </c>
      <c r="DB31" s="45">
        <f t="shared" ref="DB31" si="56">DA31/CZ31</f>
        <v>1</v>
      </c>
      <c r="DC31" s="89">
        <v>77.5</v>
      </c>
      <c r="DD31" s="20">
        <v>20</v>
      </c>
      <c r="DE31" s="45">
        <v>20</v>
      </c>
      <c r="DF31" s="45">
        <f t="shared" si="35"/>
        <v>1</v>
      </c>
      <c r="DG31" s="20">
        <v>0</v>
      </c>
      <c r="DH31" s="20">
        <v>40</v>
      </c>
      <c r="DI31" s="45">
        <v>0</v>
      </c>
      <c r="DJ31" s="45">
        <f t="shared" ref="DJ31" si="57">DI31/DH31</f>
        <v>0</v>
      </c>
      <c r="DK31" s="20">
        <v>0</v>
      </c>
      <c r="DL31" s="20">
        <v>20</v>
      </c>
      <c r="DM31" s="45">
        <v>20</v>
      </c>
      <c r="DN31" s="45">
        <f t="shared" ref="DN31" si="58">DM31/DL31</f>
        <v>1</v>
      </c>
      <c r="DO31" s="41">
        <f t="shared" si="1"/>
        <v>630</v>
      </c>
      <c r="DP31" s="41">
        <f t="shared" si="2"/>
        <v>410</v>
      </c>
      <c r="DQ31" s="42">
        <f t="shared" ref="DQ31" si="59">DP31/DO31</f>
        <v>0.65079365079365081</v>
      </c>
    </row>
    <row r="32" spans="1:174" ht="38.25">
      <c r="A32" s="35" t="s">
        <v>40</v>
      </c>
      <c r="B32" s="63" t="s">
        <v>105</v>
      </c>
      <c r="C32" s="55">
        <v>109</v>
      </c>
      <c r="D32" s="55">
        <v>258</v>
      </c>
      <c r="E32" s="20">
        <f t="shared" si="3"/>
        <v>42.248062015503876</v>
      </c>
      <c r="F32" s="36">
        <v>30</v>
      </c>
      <c r="G32" s="45">
        <f t="shared" si="4"/>
        <v>18.106312292358805</v>
      </c>
      <c r="H32" s="37">
        <f t="shared" si="5"/>
        <v>0.60354374307862679</v>
      </c>
      <c r="I32" s="106">
        <v>14</v>
      </c>
      <c r="J32" s="106">
        <v>22</v>
      </c>
      <c r="K32" s="20">
        <f t="shared" si="6"/>
        <v>63.636363636363633</v>
      </c>
      <c r="L32" s="20">
        <v>20</v>
      </c>
      <c r="M32" s="45">
        <v>20</v>
      </c>
      <c r="N32" s="37">
        <f t="shared" si="7"/>
        <v>1</v>
      </c>
      <c r="O32" s="107">
        <v>22</v>
      </c>
      <c r="P32" s="106">
        <v>43</v>
      </c>
      <c r="Q32" s="43">
        <f t="shared" si="8"/>
        <v>1.9545454545454546</v>
      </c>
      <c r="R32" s="20">
        <v>30</v>
      </c>
      <c r="S32" s="45">
        <v>15</v>
      </c>
      <c r="T32" s="45">
        <f t="shared" si="9"/>
        <v>0.5</v>
      </c>
      <c r="U32" s="106">
        <v>4</v>
      </c>
      <c r="V32" s="108">
        <v>4</v>
      </c>
      <c r="W32" s="20">
        <f t="shared" si="10"/>
        <v>100</v>
      </c>
      <c r="X32" s="43">
        <v>20</v>
      </c>
      <c r="Y32" s="45">
        <v>20</v>
      </c>
      <c r="Z32" s="45">
        <f t="shared" si="11"/>
        <v>1</v>
      </c>
      <c r="AA32" s="106">
        <v>4</v>
      </c>
      <c r="AB32" s="109">
        <v>4</v>
      </c>
      <c r="AC32" s="20">
        <f t="shared" si="12"/>
        <v>100</v>
      </c>
      <c r="AD32" s="20">
        <v>20</v>
      </c>
      <c r="AE32" s="45">
        <v>20</v>
      </c>
      <c r="AF32" s="45">
        <f t="shared" si="13"/>
        <v>1</v>
      </c>
      <c r="AG32" s="8">
        <v>8</v>
      </c>
      <c r="AH32" s="8">
        <v>1378</v>
      </c>
      <c r="AI32" s="45">
        <f t="shared" ref="AI32:AI93" si="60">AG32*100/AH32</f>
        <v>0.58055152394775034</v>
      </c>
      <c r="AJ32" s="43">
        <v>30</v>
      </c>
      <c r="AK32" s="45">
        <v>20</v>
      </c>
      <c r="AL32" s="45">
        <f t="shared" ref="AL32:AL117" si="61">AK32/AJ32</f>
        <v>0.66666666666666663</v>
      </c>
      <c r="AM32" s="30">
        <v>0</v>
      </c>
      <c r="AN32" s="30">
        <v>0</v>
      </c>
      <c r="AO32" s="45">
        <v>0</v>
      </c>
      <c r="AP32" s="43">
        <v>30</v>
      </c>
      <c r="AQ32" s="45">
        <v>30</v>
      </c>
      <c r="AR32" s="45">
        <f t="shared" si="16"/>
        <v>1</v>
      </c>
      <c r="AS32" s="20">
        <v>0</v>
      </c>
      <c r="AT32" s="45">
        <v>30</v>
      </c>
      <c r="AU32" s="45">
        <v>30</v>
      </c>
      <c r="AV32" s="45">
        <f t="shared" si="33"/>
        <v>1</v>
      </c>
      <c r="AW32" s="20">
        <v>0</v>
      </c>
      <c r="AX32" s="45">
        <v>30</v>
      </c>
      <c r="AY32" s="45">
        <v>30</v>
      </c>
      <c r="AZ32" s="45">
        <f t="shared" si="34"/>
        <v>1</v>
      </c>
      <c r="BA32" s="38">
        <v>83622.391114675003</v>
      </c>
      <c r="BB32" s="16">
        <v>33639850.141399696</v>
      </c>
      <c r="BC32" s="39">
        <f t="shared" si="17"/>
        <v>0.24858134255408909</v>
      </c>
      <c r="BD32" s="43">
        <v>30</v>
      </c>
      <c r="BE32" s="45">
        <v>30</v>
      </c>
      <c r="BF32" s="45">
        <f t="shared" si="18"/>
        <v>1</v>
      </c>
      <c r="BG32" s="18">
        <v>1377</v>
      </c>
      <c r="BH32" s="18">
        <v>1378</v>
      </c>
      <c r="BI32" s="45">
        <f t="shared" si="19"/>
        <v>99.927431059506532</v>
      </c>
      <c r="BJ32" s="43">
        <v>30</v>
      </c>
      <c r="BK32" s="45">
        <v>30</v>
      </c>
      <c r="BL32" s="45">
        <f t="shared" si="20"/>
        <v>1</v>
      </c>
      <c r="BM32" s="34">
        <v>37</v>
      </c>
      <c r="BN32" s="34">
        <v>39</v>
      </c>
      <c r="BO32" s="45">
        <f t="shared" si="21"/>
        <v>94.871794871794876</v>
      </c>
      <c r="BP32" s="43">
        <v>40</v>
      </c>
      <c r="BQ32" s="45">
        <v>40</v>
      </c>
      <c r="BR32" s="45">
        <f t="shared" si="22"/>
        <v>1</v>
      </c>
      <c r="BS32" s="34">
        <v>6</v>
      </c>
      <c r="BT32" s="34">
        <v>12</v>
      </c>
      <c r="BU32" s="45">
        <f t="shared" si="23"/>
        <v>50</v>
      </c>
      <c r="BV32" s="43">
        <v>40</v>
      </c>
      <c r="BW32" s="45">
        <v>0</v>
      </c>
      <c r="BX32" s="45">
        <f t="shared" si="24"/>
        <v>0</v>
      </c>
      <c r="BY32" s="109">
        <v>316</v>
      </c>
      <c r="BZ32" s="109">
        <v>882</v>
      </c>
      <c r="CA32" s="20">
        <f t="shared" si="25"/>
        <v>35.827664399092967</v>
      </c>
      <c r="CB32" s="20">
        <v>30</v>
      </c>
      <c r="CC32" s="45">
        <v>0</v>
      </c>
      <c r="CD32" s="45">
        <f t="shared" ref="CD32:CD39" si="62">CC32/CB32</f>
        <v>0</v>
      </c>
      <c r="CE32" s="109">
        <v>39</v>
      </c>
      <c r="CF32" s="109">
        <v>81</v>
      </c>
      <c r="CG32" s="20">
        <f t="shared" ref="CG32:CG39" si="63">CE32*100/CF32</f>
        <v>48.148148148148145</v>
      </c>
      <c r="CH32" s="20">
        <v>30</v>
      </c>
      <c r="CI32" s="45">
        <v>0</v>
      </c>
      <c r="CJ32" s="45">
        <f t="shared" ref="CJ32:CJ39" si="64">CI32/CH32</f>
        <v>0</v>
      </c>
      <c r="CK32" s="109">
        <v>133</v>
      </c>
      <c r="CL32" s="109">
        <v>106</v>
      </c>
      <c r="CM32" s="20">
        <f t="shared" ref="CM32:CM39" si="65">CK32*100/CL32</f>
        <v>125.47169811320755</v>
      </c>
      <c r="CN32" s="20">
        <v>30</v>
      </c>
      <c r="CO32" s="45">
        <v>0</v>
      </c>
      <c r="CP32" s="45">
        <f t="shared" ref="CP32:CP39" si="66">CO32/CN32</f>
        <v>0</v>
      </c>
      <c r="CQ32" s="110">
        <v>46.737683089214379</v>
      </c>
      <c r="CR32" s="20">
        <v>40</v>
      </c>
      <c r="CS32" s="45">
        <v>0</v>
      </c>
      <c r="CT32" s="45">
        <f t="shared" si="0"/>
        <v>0</v>
      </c>
      <c r="CU32" s="20">
        <v>0</v>
      </c>
      <c r="CV32" s="20">
        <v>30</v>
      </c>
      <c r="CW32" s="45">
        <v>30</v>
      </c>
      <c r="CX32" s="45">
        <f t="shared" si="29"/>
        <v>1</v>
      </c>
      <c r="CY32" s="20">
        <v>100</v>
      </c>
      <c r="CZ32" s="20">
        <v>10</v>
      </c>
      <c r="DA32" s="45">
        <v>10</v>
      </c>
      <c r="DB32" s="45">
        <f t="shared" si="30"/>
        <v>1</v>
      </c>
      <c r="DC32" s="89">
        <v>90.7</v>
      </c>
      <c r="DD32" s="20">
        <v>20</v>
      </c>
      <c r="DE32" s="45">
        <v>20</v>
      </c>
      <c r="DF32" s="45">
        <f t="shared" si="35"/>
        <v>1</v>
      </c>
      <c r="DG32" s="20">
        <v>0</v>
      </c>
      <c r="DH32" s="20">
        <v>40</v>
      </c>
      <c r="DI32" s="45">
        <v>0</v>
      </c>
      <c r="DJ32" s="45">
        <f t="shared" si="31"/>
        <v>0</v>
      </c>
      <c r="DK32" s="20">
        <v>0</v>
      </c>
      <c r="DL32" s="20">
        <v>20</v>
      </c>
      <c r="DM32" s="45">
        <v>20</v>
      </c>
      <c r="DN32" s="45">
        <f t="shared" si="36"/>
        <v>1</v>
      </c>
      <c r="DO32" s="41">
        <f t="shared" si="1"/>
        <v>630</v>
      </c>
      <c r="DP32" s="41">
        <f t="shared" si="2"/>
        <v>383.10631229235878</v>
      </c>
      <c r="DQ32" s="42">
        <f t="shared" si="32"/>
        <v>0.60810525760691869</v>
      </c>
    </row>
    <row r="33" spans="1:121" ht="38.25">
      <c r="A33" s="35" t="s">
        <v>40</v>
      </c>
      <c r="B33" s="63" t="s">
        <v>106</v>
      </c>
      <c r="C33" s="55">
        <v>174</v>
      </c>
      <c r="D33" s="55">
        <v>344</v>
      </c>
      <c r="E33" s="20">
        <f t="shared" si="3"/>
        <v>50.581395348837212</v>
      </c>
      <c r="F33" s="36">
        <v>30</v>
      </c>
      <c r="G33" s="45">
        <f t="shared" si="4"/>
        <v>21.677740863787378</v>
      </c>
      <c r="H33" s="37">
        <f t="shared" si="5"/>
        <v>0.72259136212624597</v>
      </c>
      <c r="I33" s="106">
        <v>19</v>
      </c>
      <c r="J33" s="106">
        <v>36</v>
      </c>
      <c r="K33" s="20">
        <f t="shared" si="6"/>
        <v>52.777777777777779</v>
      </c>
      <c r="L33" s="20">
        <v>20</v>
      </c>
      <c r="M33" s="45">
        <v>20</v>
      </c>
      <c r="N33" s="37">
        <f t="shared" si="7"/>
        <v>1</v>
      </c>
      <c r="O33" s="107">
        <v>35</v>
      </c>
      <c r="P33" s="106">
        <v>87</v>
      </c>
      <c r="Q33" s="43">
        <f t="shared" si="8"/>
        <v>2.4857142857142858</v>
      </c>
      <c r="R33" s="20">
        <v>30</v>
      </c>
      <c r="S33" s="45">
        <v>15</v>
      </c>
      <c r="T33" s="45">
        <f t="shared" si="9"/>
        <v>0.5</v>
      </c>
      <c r="U33" s="106">
        <v>6</v>
      </c>
      <c r="V33" s="108">
        <v>6</v>
      </c>
      <c r="W33" s="20">
        <f t="shared" si="10"/>
        <v>100</v>
      </c>
      <c r="X33" s="43">
        <v>20</v>
      </c>
      <c r="Y33" s="45">
        <v>20</v>
      </c>
      <c r="Z33" s="45">
        <f t="shared" si="11"/>
        <v>1</v>
      </c>
      <c r="AA33" s="106">
        <v>6</v>
      </c>
      <c r="AB33" s="109">
        <v>6</v>
      </c>
      <c r="AC33" s="20">
        <f t="shared" si="12"/>
        <v>100</v>
      </c>
      <c r="AD33" s="20">
        <v>20</v>
      </c>
      <c r="AE33" s="45">
        <v>20</v>
      </c>
      <c r="AF33" s="45">
        <f t="shared" si="13"/>
        <v>1</v>
      </c>
      <c r="AG33" s="10">
        <v>51</v>
      </c>
      <c r="AH33" s="10">
        <v>1834</v>
      </c>
      <c r="AI33" s="45">
        <f t="shared" si="60"/>
        <v>2.7808069792802619</v>
      </c>
      <c r="AJ33" s="43">
        <v>30</v>
      </c>
      <c r="AK33" s="45">
        <v>20</v>
      </c>
      <c r="AL33" s="45">
        <f t="shared" si="61"/>
        <v>0.66666666666666663</v>
      </c>
      <c r="AM33" s="30">
        <v>0</v>
      </c>
      <c r="AN33" s="30">
        <v>0</v>
      </c>
      <c r="AO33" s="45">
        <v>0</v>
      </c>
      <c r="AP33" s="43">
        <v>30</v>
      </c>
      <c r="AQ33" s="45">
        <v>30</v>
      </c>
      <c r="AR33" s="45">
        <f t="shared" si="16"/>
        <v>1</v>
      </c>
      <c r="AS33" s="20">
        <v>0</v>
      </c>
      <c r="AT33" s="45">
        <v>30</v>
      </c>
      <c r="AU33" s="45">
        <v>30</v>
      </c>
      <c r="AV33" s="45">
        <f t="shared" si="33"/>
        <v>1</v>
      </c>
      <c r="AW33" s="20">
        <v>0</v>
      </c>
      <c r="AX33" s="45">
        <v>30</v>
      </c>
      <c r="AY33" s="45">
        <v>30</v>
      </c>
      <c r="AZ33" s="45">
        <f t="shared" si="34"/>
        <v>1</v>
      </c>
      <c r="BA33" s="38">
        <v>527888.89330890903</v>
      </c>
      <c r="BB33" s="16">
        <v>39288367.016896904</v>
      </c>
      <c r="BC33" s="39">
        <f t="shared" si="17"/>
        <v>1.3436264558460211</v>
      </c>
      <c r="BD33" s="43">
        <v>30</v>
      </c>
      <c r="BE33" s="45">
        <v>20</v>
      </c>
      <c r="BF33" s="45">
        <f t="shared" si="18"/>
        <v>0.66666666666666663</v>
      </c>
      <c r="BG33" s="18">
        <v>1834</v>
      </c>
      <c r="BH33" s="18">
        <v>1834</v>
      </c>
      <c r="BI33" s="45">
        <f t="shared" si="19"/>
        <v>100</v>
      </c>
      <c r="BJ33" s="43">
        <v>30</v>
      </c>
      <c r="BK33" s="45">
        <v>30</v>
      </c>
      <c r="BL33" s="45">
        <f t="shared" si="20"/>
        <v>1</v>
      </c>
      <c r="BM33" s="34">
        <v>43</v>
      </c>
      <c r="BN33" s="34">
        <v>45</v>
      </c>
      <c r="BO33" s="45">
        <f t="shared" si="21"/>
        <v>95.555555555555557</v>
      </c>
      <c r="BP33" s="43">
        <v>40</v>
      </c>
      <c r="BQ33" s="45">
        <v>40</v>
      </c>
      <c r="BR33" s="45">
        <f t="shared" si="22"/>
        <v>1</v>
      </c>
      <c r="BS33" s="34">
        <v>14</v>
      </c>
      <c r="BT33" s="34">
        <v>31</v>
      </c>
      <c r="BU33" s="45">
        <f t="shared" si="23"/>
        <v>45.161290322580648</v>
      </c>
      <c r="BV33" s="43">
        <v>40</v>
      </c>
      <c r="BW33" s="45">
        <v>0</v>
      </c>
      <c r="BX33" s="45">
        <f t="shared" si="24"/>
        <v>0</v>
      </c>
      <c r="BY33" s="109">
        <v>121</v>
      </c>
      <c r="BZ33" s="109">
        <v>995</v>
      </c>
      <c r="CA33" s="20">
        <f t="shared" si="25"/>
        <v>12.160804020100503</v>
      </c>
      <c r="CB33" s="20">
        <v>30</v>
      </c>
      <c r="CC33" s="45">
        <v>0</v>
      </c>
      <c r="CD33" s="45">
        <f t="shared" si="62"/>
        <v>0</v>
      </c>
      <c r="CE33" s="109">
        <v>74</v>
      </c>
      <c r="CF33" s="109">
        <v>116</v>
      </c>
      <c r="CG33" s="20">
        <f t="shared" si="63"/>
        <v>63.793103448275865</v>
      </c>
      <c r="CH33" s="20">
        <v>30</v>
      </c>
      <c r="CI33" s="45">
        <v>0</v>
      </c>
      <c r="CJ33" s="45">
        <f t="shared" si="64"/>
        <v>0</v>
      </c>
      <c r="CK33" s="109">
        <v>242</v>
      </c>
      <c r="CL33" s="109">
        <v>184</v>
      </c>
      <c r="CM33" s="20">
        <f t="shared" si="65"/>
        <v>131.52173913043478</v>
      </c>
      <c r="CN33" s="20">
        <v>30</v>
      </c>
      <c r="CO33" s="45">
        <v>0</v>
      </c>
      <c r="CP33" s="45">
        <f t="shared" si="66"/>
        <v>0</v>
      </c>
      <c r="CQ33" s="110">
        <v>38.277511961722489</v>
      </c>
      <c r="CR33" s="20">
        <v>40</v>
      </c>
      <c r="CS33" s="45">
        <v>0</v>
      </c>
      <c r="CT33" s="45">
        <f t="shared" si="0"/>
        <v>0</v>
      </c>
      <c r="CU33" s="20">
        <v>0</v>
      </c>
      <c r="CV33" s="20">
        <v>30</v>
      </c>
      <c r="CW33" s="45">
        <v>30</v>
      </c>
      <c r="CX33" s="45">
        <f t="shared" si="29"/>
        <v>1</v>
      </c>
      <c r="CY33" s="20">
        <v>100</v>
      </c>
      <c r="CZ33" s="20">
        <v>10</v>
      </c>
      <c r="DA33" s="45">
        <v>10</v>
      </c>
      <c r="DB33" s="45">
        <f t="shared" si="30"/>
        <v>1</v>
      </c>
      <c r="DC33" s="89">
        <v>76</v>
      </c>
      <c r="DD33" s="20">
        <v>20</v>
      </c>
      <c r="DE33" s="45">
        <v>20</v>
      </c>
      <c r="DF33" s="45">
        <f t="shared" si="35"/>
        <v>1</v>
      </c>
      <c r="DG33" s="20">
        <v>0</v>
      </c>
      <c r="DH33" s="20">
        <v>40</v>
      </c>
      <c r="DI33" s="45">
        <v>0</v>
      </c>
      <c r="DJ33" s="45">
        <f t="shared" si="31"/>
        <v>0</v>
      </c>
      <c r="DK33" s="20">
        <v>0</v>
      </c>
      <c r="DL33" s="20">
        <v>20</v>
      </c>
      <c r="DM33" s="45">
        <v>20</v>
      </c>
      <c r="DN33" s="45">
        <f t="shared" si="36"/>
        <v>1</v>
      </c>
      <c r="DO33" s="41">
        <f t="shared" si="1"/>
        <v>630</v>
      </c>
      <c r="DP33" s="41">
        <f t="shared" si="2"/>
        <v>376.67774086378739</v>
      </c>
      <c r="DQ33" s="42">
        <f t="shared" si="32"/>
        <v>0.59790117597426573</v>
      </c>
    </row>
    <row r="34" spans="1:121" ht="38.25">
      <c r="A34" s="35" t="s">
        <v>40</v>
      </c>
      <c r="B34" s="63" t="s">
        <v>107</v>
      </c>
      <c r="C34" s="55">
        <v>148</v>
      </c>
      <c r="D34" s="55">
        <v>320</v>
      </c>
      <c r="E34" s="20">
        <f t="shared" si="3"/>
        <v>46.25</v>
      </c>
      <c r="F34" s="36">
        <v>30</v>
      </c>
      <c r="G34" s="45">
        <f t="shared" si="4"/>
        <v>19.821428571428573</v>
      </c>
      <c r="H34" s="37">
        <f t="shared" si="5"/>
        <v>0.66071428571428581</v>
      </c>
      <c r="I34" s="106">
        <v>14</v>
      </c>
      <c r="J34" s="106">
        <v>29</v>
      </c>
      <c r="K34" s="20">
        <f t="shared" si="6"/>
        <v>48.275862068965516</v>
      </c>
      <c r="L34" s="20">
        <v>20</v>
      </c>
      <c r="M34" s="45">
        <v>20</v>
      </c>
      <c r="N34" s="37">
        <f t="shared" si="7"/>
        <v>1</v>
      </c>
      <c r="O34" s="107">
        <v>29</v>
      </c>
      <c r="P34" s="106">
        <v>73</v>
      </c>
      <c r="Q34" s="43">
        <f t="shared" si="8"/>
        <v>2.5172413793103448</v>
      </c>
      <c r="R34" s="20">
        <v>30</v>
      </c>
      <c r="S34" s="45">
        <v>30</v>
      </c>
      <c r="T34" s="45">
        <f t="shared" si="9"/>
        <v>1</v>
      </c>
      <c r="U34" s="106">
        <v>5</v>
      </c>
      <c r="V34" s="108">
        <v>5</v>
      </c>
      <c r="W34" s="20">
        <f t="shared" si="10"/>
        <v>100</v>
      </c>
      <c r="X34" s="43">
        <v>20</v>
      </c>
      <c r="Y34" s="45">
        <v>20</v>
      </c>
      <c r="Z34" s="45">
        <f t="shared" si="11"/>
        <v>1</v>
      </c>
      <c r="AA34" s="106">
        <v>5</v>
      </c>
      <c r="AB34" s="109">
        <v>5</v>
      </c>
      <c r="AC34" s="20">
        <f t="shared" si="12"/>
        <v>100</v>
      </c>
      <c r="AD34" s="20">
        <v>20</v>
      </c>
      <c r="AE34" s="45">
        <v>20</v>
      </c>
      <c r="AF34" s="45">
        <f t="shared" si="13"/>
        <v>1</v>
      </c>
      <c r="AG34" s="8">
        <v>14</v>
      </c>
      <c r="AH34" s="8">
        <v>1829</v>
      </c>
      <c r="AI34" s="45">
        <f t="shared" si="60"/>
        <v>0.76544559868780759</v>
      </c>
      <c r="AJ34" s="43">
        <v>30</v>
      </c>
      <c r="AK34" s="45">
        <v>20</v>
      </c>
      <c r="AL34" s="45">
        <f t="shared" si="61"/>
        <v>0.66666666666666663</v>
      </c>
      <c r="AM34" s="30">
        <v>0</v>
      </c>
      <c r="AN34" s="30">
        <v>0</v>
      </c>
      <c r="AO34" s="45">
        <v>0</v>
      </c>
      <c r="AP34" s="43">
        <v>30</v>
      </c>
      <c r="AQ34" s="45">
        <v>30</v>
      </c>
      <c r="AR34" s="45">
        <f t="shared" si="16"/>
        <v>1</v>
      </c>
      <c r="AS34" s="20">
        <v>0</v>
      </c>
      <c r="AT34" s="45">
        <v>30</v>
      </c>
      <c r="AU34" s="45">
        <v>30</v>
      </c>
      <c r="AV34" s="45">
        <f t="shared" si="33"/>
        <v>1</v>
      </c>
      <c r="AW34" s="20">
        <v>0</v>
      </c>
      <c r="AX34" s="45">
        <v>30</v>
      </c>
      <c r="AY34" s="45">
        <v>30</v>
      </c>
      <c r="AZ34" s="45">
        <f t="shared" si="34"/>
        <v>1</v>
      </c>
      <c r="BA34" s="38">
        <v>217190.17790519199</v>
      </c>
      <c r="BB34" s="16">
        <v>35162771.6086054</v>
      </c>
      <c r="BC34" s="39">
        <f t="shared" si="17"/>
        <v>0.61767081481153485</v>
      </c>
      <c r="BD34" s="43">
        <v>30</v>
      </c>
      <c r="BE34" s="45">
        <v>20</v>
      </c>
      <c r="BF34" s="45">
        <f t="shared" si="18"/>
        <v>0.66666666666666663</v>
      </c>
      <c r="BG34" s="18">
        <v>1827</v>
      </c>
      <c r="BH34" s="18">
        <v>1829</v>
      </c>
      <c r="BI34" s="45">
        <f t="shared" si="19"/>
        <v>99.890650628758891</v>
      </c>
      <c r="BJ34" s="43">
        <v>30</v>
      </c>
      <c r="BK34" s="45">
        <v>30</v>
      </c>
      <c r="BL34" s="45">
        <f t="shared" si="20"/>
        <v>1</v>
      </c>
      <c r="BM34" s="34">
        <v>24</v>
      </c>
      <c r="BN34" s="34">
        <v>25</v>
      </c>
      <c r="BO34" s="45">
        <f t="shared" si="21"/>
        <v>96</v>
      </c>
      <c r="BP34" s="43">
        <v>40</v>
      </c>
      <c r="BQ34" s="45">
        <v>40</v>
      </c>
      <c r="BR34" s="45">
        <f t="shared" si="22"/>
        <v>1</v>
      </c>
      <c r="BS34" s="34">
        <v>11</v>
      </c>
      <c r="BT34" s="34">
        <v>21</v>
      </c>
      <c r="BU34" s="45">
        <f t="shared" si="23"/>
        <v>52.38095238095238</v>
      </c>
      <c r="BV34" s="43">
        <v>40</v>
      </c>
      <c r="BW34" s="45">
        <v>0</v>
      </c>
      <c r="BX34" s="45">
        <f t="shared" si="24"/>
        <v>0</v>
      </c>
      <c r="BY34" s="109">
        <v>172</v>
      </c>
      <c r="BZ34" s="109">
        <v>969</v>
      </c>
      <c r="CA34" s="20">
        <f t="shared" si="25"/>
        <v>17.750257997936018</v>
      </c>
      <c r="CB34" s="20">
        <v>30</v>
      </c>
      <c r="CC34" s="45">
        <v>0</v>
      </c>
      <c r="CD34" s="45">
        <f t="shared" si="62"/>
        <v>0</v>
      </c>
      <c r="CE34" s="109">
        <v>67</v>
      </c>
      <c r="CF34" s="109">
        <v>132</v>
      </c>
      <c r="CG34" s="20">
        <f t="shared" si="63"/>
        <v>50.757575757575758</v>
      </c>
      <c r="CH34" s="20">
        <v>30</v>
      </c>
      <c r="CI34" s="45">
        <v>0</v>
      </c>
      <c r="CJ34" s="45">
        <f t="shared" si="64"/>
        <v>0</v>
      </c>
      <c r="CK34" s="109">
        <v>299</v>
      </c>
      <c r="CL34" s="109">
        <v>305</v>
      </c>
      <c r="CM34" s="20">
        <f t="shared" si="65"/>
        <v>98.032786885245898</v>
      </c>
      <c r="CN34" s="20">
        <v>30</v>
      </c>
      <c r="CO34" s="45">
        <v>0</v>
      </c>
      <c r="CP34" s="45">
        <f t="shared" si="66"/>
        <v>0</v>
      </c>
      <c r="CQ34" s="110">
        <v>36.84834123222749</v>
      </c>
      <c r="CR34" s="20">
        <v>40</v>
      </c>
      <c r="CS34" s="45">
        <v>0</v>
      </c>
      <c r="CT34" s="45">
        <f t="shared" si="0"/>
        <v>0</v>
      </c>
      <c r="CU34" s="20">
        <v>1</v>
      </c>
      <c r="CV34" s="20">
        <v>30</v>
      </c>
      <c r="CW34" s="45">
        <v>20</v>
      </c>
      <c r="CX34" s="45">
        <f t="shared" si="29"/>
        <v>0.66666666666666663</v>
      </c>
      <c r="CY34" s="20">
        <v>100</v>
      </c>
      <c r="CZ34" s="20">
        <v>10</v>
      </c>
      <c r="DA34" s="45">
        <v>10</v>
      </c>
      <c r="DB34" s="45">
        <f t="shared" si="30"/>
        <v>1</v>
      </c>
      <c r="DC34" s="89">
        <v>79.599999999999994</v>
      </c>
      <c r="DD34" s="20">
        <v>20</v>
      </c>
      <c r="DE34" s="45">
        <v>20</v>
      </c>
      <c r="DF34" s="45">
        <f t="shared" si="35"/>
        <v>1</v>
      </c>
      <c r="DG34" s="20">
        <v>0</v>
      </c>
      <c r="DH34" s="20">
        <v>40</v>
      </c>
      <c r="DI34" s="45">
        <v>0</v>
      </c>
      <c r="DJ34" s="45">
        <f t="shared" si="31"/>
        <v>0</v>
      </c>
      <c r="DK34" s="20">
        <v>0</v>
      </c>
      <c r="DL34" s="20">
        <v>20</v>
      </c>
      <c r="DM34" s="45">
        <v>20</v>
      </c>
      <c r="DN34" s="45">
        <f t="shared" si="36"/>
        <v>1</v>
      </c>
      <c r="DO34" s="41">
        <f t="shared" si="1"/>
        <v>630</v>
      </c>
      <c r="DP34" s="41">
        <f t="shared" si="2"/>
        <v>379.82142857142856</v>
      </c>
      <c r="DQ34" s="42">
        <f t="shared" si="32"/>
        <v>0.60289115646258495</v>
      </c>
    </row>
    <row r="35" spans="1:121" ht="38.25">
      <c r="A35" s="35" t="s">
        <v>40</v>
      </c>
      <c r="B35" s="63" t="s">
        <v>108</v>
      </c>
      <c r="C35" s="55">
        <v>168</v>
      </c>
      <c r="D35" s="55">
        <v>310</v>
      </c>
      <c r="E35" s="20">
        <f t="shared" si="3"/>
        <v>54.193548387096776</v>
      </c>
      <c r="F35" s="36">
        <v>30</v>
      </c>
      <c r="G35" s="45">
        <f t="shared" si="4"/>
        <v>23.225806451612904</v>
      </c>
      <c r="H35" s="37">
        <f t="shared" si="5"/>
        <v>0.77419354838709675</v>
      </c>
      <c r="I35" s="106">
        <v>15</v>
      </c>
      <c r="J35" s="106">
        <v>33</v>
      </c>
      <c r="K35" s="20">
        <f t="shared" si="6"/>
        <v>45.454545454545453</v>
      </c>
      <c r="L35" s="20">
        <v>20</v>
      </c>
      <c r="M35" s="45">
        <v>20</v>
      </c>
      <c r="N35" s="37">
        <f t="shared" si="7"/>
        <v>1</v>
      </c>
      <c r="O35" s="107">
        <v>33</v>
      </c>
      <c r="P35" s="106">
        <v>65</v>
      </c>
      <c r="Q35" s="43">
        <f t="shared" si="8"/>
        <v>1.9696969696969697</v>
      </c>
      <c r="R35" s="20">
        <v>30</v>
      </c>
      <c r="S35" s="45">
        <v>15</v>
      </c>
      <c r="T35" s="45">
        <f t="shared" si="9"/>
        <v>0.5</v>
      </c>
      <c r="U35" s="106">
        <v>5</v>
      </c>
      <c r="V35" s="108">
        <v>5</v>
      </c>
      <c r="W35" s="20">
        <f t="shared" si="10"/>
        <v>100</v>
      </c>
      <c r="X35" s="43">
        <v>20</v>
      </c>
      <c r="Y35" s="45">
        <v>20</v>
      </c>
      <c r="Z35" s="45">
        <f t="shared" si="11"/>
        <v>1</v>
      </c>
      <c r="AA35" s="106">
        <v>3</v>
      </c>
      <c r="AB35" s="109">
        <v>3</v>
      </c>
      <c r="AC35" s="20">
        <f t="shared" si="12"/>
        <v>100</v>
      </c>
      <c r="AD35" s="20">
        <v>20</v>
      </c>
      <c r="AE35" s="45">
        <v>20</v>
      </c>
      <c r="AF35" s="45">
        <f t="shared" si="13"/>
        <v>1</v>
      </c>
      <c r="AG35" s="8">
        <v>65</v>
      </c>
      <c r="AH35" s="8">
        <v>1543</v>
      </c>
      <c r="AI35" s="45">
        <f t="shared" si="60"/>
        <v>4.2125729099157487</v>
      </c>
      <c r="AJ35" s="43">
        <v>30</v>
      </c>
      <c r="AK35" s="45">
        <v>20</v>
      </c>
      <c r="AL35" s="45">
        <f t="shared" si="61"/>
        <v>0.66666666666666663</v>
      </c>
      <c r="AM35" s="30">
        <v>0</v>
      </c>
      <c r="AN35" s="30">
        <v>0</v>
      </c>
      <c r="AO35" s="45">
        <v>0</v>
      </c>
      <c r="AP35" s="43">
        <v>30</v>
      </c>
      <c r="AQ35" s="45">
        <v>30</v>
      </c>
      <c r="AR35" s="45">
        <f t="shared" si="16"/>
        <v>1</v>
      </c>
      <c r="AS35" s="20">
        <v>0</v>
      </c>
      <c r="AT35" s="45">
        <v>30</v>
      </c>
      <c r="AU35" s="45">
        <v>30</v>
      </c>
      <c r="AV35" s="45">
        <f t="shared" si="33"/>
        <v>1</v>
      </c>
      <c r="AW35" s="20">
        <v>1</v>
      </c>
      <c r="AX35" s="45">
        <v>30</v>
      </c>
      <c r="AY35" s="45">
        <v>0</v>
      </c>
      <c r="AZ35" s="45">
        <f t="shared" si="34"/>
        <v>0</v>
      </c>
      <c r="BA35" s="38">
        <v>588211.07267925004</v>
      </c>
      <c r="BB35" s="16">
        <v>34771230.561120398</v>
      </c>
      <c r="BC35" s="39">
        <f t="shared" si="17"/>
        <v>1.6916602121552775</v>
      </c>
      <c r="BD35" s="43">
        <v>30</v>
      </c>
      <c r="BE35" s="45">
        <v>20</v>
      </c>
      <c r="BF35" s="45">
        <f t="shared" si="18"/>
        <v>0.66666666666666663</v>
      </c>
      <c r="BG35" s="18">
        <v>1542</v>
      </c>
      <c r="BH35" s="18">
        <v>1543</v>
      </c>
      <c r="BI35" s="45">
        <f t="shared" si="19"/>
        <v>99.93519118600129</v>
      </c>
      <c r="BJ35" s="43">
        <v>30</v>
      </c>
      <c r="BK35" s="45">
        <v>30</v>
      </c>
      <c r="BL35" s="45">
        <f t="shared" si="20"/>
        <v>1</v>
      </c>
      <c r="BM35" s="34">
        <v>39</v>
      </c>
      <c r="BN35" s="34">
        <v>44</v>
      </c>
      <c r="BO35" s="45">
        <f t="shared" si="21"/>
        <v>88.63636363636364</v>
      </c>
      <c r="BP35" s="43">
        <v>40</v>
      </c>
      <c r="BQ35" s="45">
        <v>30</v>
      </c>
      <c r="BR35" s="45">
        <f t="shared" si="22"/>
        <v>0.75</v>
      </c>
      <c r="BS35" s="34">
        <v>18</v>
      </c>
      <c r="BT35" s="34">
        <v>38</v>
      </c>
      <c r="BU35" s="45">
        <f t="shared" si="23"/>
        <v>47.368421052631582</v>
      </c>
      <c r="BV35" s="43">
        <v>40</v>
      </c>
      <c r="BW35" s="45">
        <v>0</v>
      </c>
      <c r="BX35" s="45">
        <f t="shared" si="24"/>
        <v>0</v>
      </c>
      <c r="BY35" s="109">
        <v>228</v>
      </c>
      <c r="BZ35" s="109">
        <v>933</v>
      </c>
      <c r="CA35" s="20">
        <f t="shared" si="25"/>
        <v>24.437299035369776</v>
      </c>
      <c r="CB35" s="20">
        <v>30</v>
      </c>
      <c r="CC35" s="45">
        <v>0</v>
      </c>
      <c r="CD35" s="45">
        <f t="shared" si="62"/>
        <v>0</v>
      </c>
      <c r="CE35" s="109">
        <v>68</v>
      </c>
      <c r="CF35" s="109">
        <v>146</v>
      </c>
      <c r="CG35" s="20">
        <f t="shared" si="63"/>
        <v>46.575342465753423</v>
      </c>
      <c r="CH35" s="20">
        <v>30</v>
      </c>
      <c r="CI35" s="45">
        <v>0</v>
      </c>
      <c r="CJ35" s="45">
        <f t="shared" si="64"/>
        <v>0</v>
      </c>
      <c r="CK35" s="109">
        <v>187</v>
      </c>
      <c r="CL35" s="109">
        <v>341</v>
      </c>
      <c r="CM35" s="20">
        <f t="shared" si="65"/>
        <v>54.838709677419352</v>
      </c>
      <c r="CN35" s="20">
        <v>30</v>
      </c>
      <c r="CO35" s="45">
        <v>0</v>
      </c>
      <c r="CP35" s="45">
        <f t="shared" si="66"/>
        <v>0</v>
      </c>
      <c r="CQ35" s="110">
        <v>38.837638376383765</v>
      </c>
      <c r="CR35" s="20">
        <v>40</v>
      </c>
      <c r="CS35" s="45">
        <v>0</v>
      </c>
      <c r="CT35" s="45">
        <f t="shared" ref="CT35:CT66" si="67">CS35/CR35</f>
        <v>0</v>
      </c>
      <c r="CU35" s="20">
        <v>1</v>
      </c>
      <c r="CV35" s="20">
        <v>30</v>
      </c>
      <c r="CW35" s="45">
        <v>20</v>
      </c>
      <c r="CX35" s="45">
        <f t="shared" si="29"/>
        <v>0.66666666666666663</v>
      </c>
      <c r="CY35" s="20">
        <v>100</v>
      </c>
      <c r="CZ35" s="20">
        <v>10</v>
      </c>
      <c r="DA35" s="45">
        <v>10</v>
      </c>
      <c r="DB35" s="45">
        <f t="shared" si="30"/>
        <v>1</v>
      </c>
      <c r="DC35" s="89">
        <v>100</v>
      </c>
      <c r="DD35" s="20">
        <v>20</v>
      </c>
      <c r="DE35" s="45">
        <v>20</v>
      </c>
      <c r="DF35" s="45">
        <f t="shared" si="35"/>
        <v>1</v>
      </c>
      <c r="DG35" s="20" t="s">
        <v>214</v>
      </c>
      <c r="DH35" s="20">
        <v>40</v>
      </c>
      <c r="DI35" s="45">
        <v>20</v>
      </c>
      <c r="DJ35" s="45">
        <f t="shared" si="31"/>
        <v>0.5</v>
      </c>
      <c r="DK35" s="20">
        <v>0</v>
      </c>
      <c r="DL35" s="20">
        <v>20</v>
      </c>
      <c r="DM35" s="45">
        <v>20</v>
      </c>
      <c r="DN35" s="45">
        <f t="shared" si="36"/>
        <v>1</v>
      </c>
      <c r="DO35" s="41">
        <f t="shared" ref="DO35:DO66" si="68">SUM(DL35,DH35,DD35,CZ35,CV35,CR35,CN35,CH35,CB35,BV35,BP35,BJ35,BD35,AX35,AT35,AP35,AJ35,AD35,X35,R35,L35,F35)</f>
        <v>630</v>
      </c>
      <c r="DP35" s="41">
        <f t="shared" ref="DP35:DP66" si="69">SUM(DM35,DI35,DE35,DA35,CW35,CS35,CO35,CI35,CC35,BW35,BQ35,BK35,BE35,AY35,AU35,AQ35,AK35,AE35,Y35,S35,M35,G35)</f>
        <v>348.22580645161293</v>
      </c>
      <c r="DQ35" s="42">
        <f t="shared" si="32"/>
        <v>0.55273937532002049</v>
      </c>
    </row>
    <row r="36" spans="1:121" ht="38.25">
      <c r="A36" s="35" t="s">
        <v>40</v>
      </c>
      <c r="B36" s="63" t="s">
        <v>109</v>
      </c>
      <c r="C36" s="55">
        <v>90</v>
      </c>
      <c r="D36" s="55">
        <v>209</v>
      </c>
      <c r="E36" s="20">
        <f t="shared" si="3"/>
        <v>43.062200956937801</v>
      </c>
      <c r="F36" s="36">
        <v>30</v>
      </c>
      <c r="G36" s="45">
        <f t="shared" si="4"/>
        <v>18.455228981544774</v>
      </c>
      <c r="H36" s="37">
        <f t="shared" si="5"/>
        <v>0.61517429938482582</v>
      </c>
      <c r="I36" s="106">
        <v>5</v>
      </c>
      <c r="J36" s="106">
        <v>23</v>
      </c>
      <c r="K36" s="20">
        <f t="shared" si="6"/>
        <v>21.739130434782609</v>
      </c>
      <c r="L36" s="20">
        <v>20</v>
      </c>
      <c r="M36" s="45">
        <v>10</v>
      </c>
      <c r="N36" s="37">
        <f t="shared" si="7"/>
        <v>0.5</v>
      </c>
      <c r="O36" s="107">
        <v>23</v>
      </c>
      <c r="P36" s="106">
        <v>45</v>
      </c>
      <c r="Q36" s="43">
        <f t="shared" si="8"/>
        <v>1.9565217391304348</v>
      </c>
      <c r="R36" s="20">
        <v>30</v>
      </c>
      <c r="S36" s="45">
        <v>15</v>
      </c>
      <c r="T36" s="45">
        <f t="shared" si="9"/>
        <v>0.5</v>
      </c>
      <c r="U36" s="106">
        <v>4</v>
      </c>
      <c r="V36" s="108">
        <v>4</v>
      </c>
      <c r="W36" s="20">
        <f t="shared" si="10"/>
        <v>100</v>
      </c>
      <c r="X36" s="43">
        <v>20</v>
      </c>
      <c r="Y36" s="45">
        <v>20</v>
      </c>
      <c r="Z36" s="45">
        <f t="shared" si="11"/>
        <v>1</v>
      </c>
      <c r="AA36" s="106">
        <v>3</v>
      </c>
      <c r="AB36" s="109">
        <v>3</v>
      </c>
      <c r="AC36" s="20">
        <f t="shared" si="12"/>
        <v>100</v>
      </c>
      <c r="AD36" s="20">
        <v>20</v>
      </c>
      <c r="AE36" s="45">
        <v>20</v>
      </c>
      <c r="AF36" s="45">
        <f t="shared" si="13"/>
        <v>1</v>
      </c>
      <c r="AG36" s="11">
        <v>22</v>
      </c>
      <c r="AH36" s="11">
        <v>1402</v>
      </c>
      <c r="AI36" s="45">
        <f t="shared" si="60"/>
        <v>1.5691868758915835</v>
      </c>
      <c r="AJ36" s="43">
        <v>30</v>
      </c>
      <c r="AK36" s="45">
        <v>20</v>
      </c>
      <c r="AL36" s="45">
        <f t="shared" si="61"/>
        <v>0.66666666666666663</v>
      </c>
      <c r="AM36" s="30">
        <v>0</v>
      </c>
      <c r="AN36" s="30">
        <v>0</v>
      </c>
      <c r="AO36" s="45">
        <v>0</v>
      </c>
      <c r="AP36" s="43">
        <v>30</v>
      </c>
      <c r="AQ36" s="45">
        <v>30</v>
      </c>
      <c r="AR36" s="45">
        <f t="shared" si="16"/>
        <v>1</v>
      </c>
      <c r="AS36" s="20">
        <v>0</v>
      </c>
      <c r="AT36" s="45">
        <v>30</v>
      </c>
      <c r="AU36" s="45">
        <v>30</v>
      </c>
      <c r="AV36" s="45">
        <f t="shared" si="33"/>
        <v>1</v>
      </c>
      <c r="AW36" s="20">
        <v>0</v>
      </c>
      <c r="AX36" s="45">
        <v>30</v>
      </c>
      <c r="AY36" s="45">
        <v>30</v>
      </c>
      <c r="AZ36" s="45">
        <f t="shared" si="34"/>
        <v>1</v>
      </c>
      <c r="BA36" s="38">
        <v>278793.57614752499</v>
      </c>
      <c r="BB36" s="16">
        <v>31454462.4171874</v>
      </c>
      <c r="BC36" s="39">
        <f t="shared" si="17"/>
        <v>0.88634029871445563</v>
      </c>
      <c r="BD36" s="43">
        <v>30</v>
      </c>
      <c r="BE36" s="45">
        <v>20</v>
      </c>
      <c r="BF36" s="45">
        <f t="shared" si="18"/>
        <v>0.66666666666666663</v>
      </c>
      <c r="BG36" s="18">
        <v>1394</v>
      </c>
      <c r="BH36" s="18">
        <v>1402</v>
      </c>
      <c r="BI36" s="45">
        <f t="shared" si="19"/>
        <v>99.429386590584883</v>
      </c>
      <c r="BJ36" s="43">
        <v>30</v>
      </c>
      <c r="BK36" s="45">
        <v>30</v>
      </c>
      <c r="BL36" s="45">
        <f t="shared" si="20"/>
        <v>1</v>
      </c>
      <c r="BM36" s="34">
        <v>27</v>
      </c>
      <c r="BN36" s="34">
        <v>31</v>
      </c>
      <c r="BO36" s="45">
        <f t="shared" si="21"/>
        <v>87.096774193548384</v>
      </c>
      <c r="BP36" s="43">
        <v>40</v>
      </c>
      <c r="BQ36" s="45">
        <v>30</v>
      </c>
      <c r="BR36" s="45">
        <f t="shared" si="22"/>
        <v>0.75</v>
      </c>
      <c r="BS36" s="34">
        <v>6</v>
      </c>
      <c r="BT36" s="34">
        <v>19</v>
      </c>
      <c r="BU36" s="45">
        <f t="shared" si="23"/>
        <v>31.578947368421051</v>
      </c>
      <c r="BV36" s="43">
        <v>40</v>
      </c>
      <c r="BW36" s="45">
        <v>0</v>
      </c>
      <c r="BX36" s="45">
        <f t="shared" si="24"/>
        <v>0</v>
      </c>
      <c r="BY36" s="109">
        <v>134</v>
      </c>
      <c r="BZ36" s="109">
        <v>775</v>
      </c>
      <c r="CA36" s="20">
        <f t="shared" si="25"/>
        <v>17.29032258064516</v>
      </c>
      <c r="CB36" s="20">
        <v>30</v>
      </c>
      <c r="CC36" s="45">
        <v>0</v>
      </c>
      <c r="CD36" s="45">
        <f t="shared" si="62"/>
        <v>0</v>
      </c>
      <c r="CE36" s="109">
        <v>53</v>
      </c>
      <c r="CF36" s="109">
        <v>75</v>
      </c>
      <c r="CG36" s="20">
        <f t="shared" si="63"/>
        <v>70.666666666666671</v>
      </c>
      <c r="CH36" s="20">
        <v>30</v>
      </c>
      <c r="CI36" s="45">
        <v>0</v>
      </c>
      <c r="CJ36" s="45">
        <f t="shared" si="64"/>
        <v>0</v>
      </c>
      <c r="CK36" s="109">
        <v>147</v>
      </c>
      <c r="CL36" s="109">
        <v>190</v>
      </c>
      <c r="CM36" s="20">
        <f t="shared" si="65"/>
        <v>77.368421052631575</v>
      </c>
      <c r="CN36" s="20">
        <v>30</v>
      </c>
      <c r="CO36" s="45">
        <v>0</v>
      </c>
      <c r="CP36" s="45">
        <f t="shared" si="66"/>
        <v>0</v>
      </c>
      <c r="CQ36" s="110">
        <v>43.887147335423201</v>
      </c>
      <c r="CR36" s="20">
        <v>40</v>
      </c>
      <c r="CS36" s="45">
        <v>0</v>
      </c>
      <c r="CT36" s="45">
        <f t="shared" si="67"/>
        <v>0</v>
      </c>
      <c r="CU36" s="20">
        <v>0</v>
      </c>
      <c r="CV36" s="20">
        <v>30</v>
      </c>
      <c r="CW36" s="45">
        <v>30</v>
      </c>
      <c r="CX36" s="45">
        <f t="shared" si="29"/>
        <v>1</v>
      </c>
      <c r="CY36" s="20">
        <v>100</v>
      </c>
      <c r="CZ36" s="20">
        <v>10</v>
      </c>
      <c r="DA36" s="45">
        <v>10</v>
      </c>
      <c r="DB36" s="45">
        <f t="shared" si="30"/>
        <v>1</v>
      </c>
      <c r="DC36" s="89">
        <v>88.8</v>
      </c>
      <c r="DD36" s="20">
        <v>20</v>
      </c>
      <c r="DE36" s="45">
        <v>20</v>
      </c>
      <c r="DF36" s="45">
        <f t="shared" si="35"/>
        <v>1</v>
      </c>
      <c r="DG36" s="20" t="s">
        <v>214</v>
      </c>
      <c r="DH36" s="20">
        <v>40</v>
      </c>
      <c r="DI36" s="45">
        <v>20</v>
      </c>
      <c r="DJ36" s="45">
        <f t="shared" si="31"/>
        <v>0.5</v>
      </c>
      <c r="DK36" s="20">
        <v>0</v>
      </c>
      <c r="DL36" s="20">
        <v>20</v>
      </c>
      <c r="DM36" s="45">
        <v>20</v>
      </c>
      <c r="DN36" s="45">
        <f t="shared" si="36"/>
        <v>1</v>
      </c>
      <c r="DO36" s="41">
        <f t="shared" si="68"/>
        <v>630</v>
      </c>
      <c r="DP36" s="41">
        <f t="shared" si="69"/>
        <v>373.45522898154479</v>
      </c>
      <c r="DQ36" s="42">
        <f t="shared" si="32"/>
        <v>0.5927860777484838</v>
      </c>
    </row>
    <row r="37" spans="1:121" ht="38.25">
      <c r="A37" s="35" t="s">
        <v>40</v>
      </c>
      <c r="B37" s="63" t="s">
        <v>110</v>
      </c>
      <c r="C37" s="55">
        <v>57</v>
      </c>
      <c r="D37" s="55">
        <v>111</v>
      </c>
      <c r="E37" s="20">
        <f t="shared" si="3"/>
        <v>51.351351351351354</v>
      </c>
      <c r="F37" s="36">
        <v>30</v>
      </c>
      <c r="G37" s="45">
        <f t="shared" si="4"/>
        <v>22.007722007722009</v>
      </c>
      <c r="H37" s="37">
        <f t="shared" si="5"/>
        <v>0.73359073359073368</v>
      </c>
      <c r="I37" s="106">
        <v>5</v>
      </c>
      <c r="J37" s="106">
        <v>11</v>
      </c>
      <c r="K37" s="20">
        <f t="shared" si="6"/>
        <v>45.454545454545453</v>
      </c>
      <c r="L37" s="20">
        <v>20</v>
      </c>
      <c r="M37" s="45">
        <v>20</v>
      </c>
      <c r="N37" s="37">
        <f t="shared" si="7"/>
        <v>1</v>
      </c>
      <c r="O37" s="107">
        <v>11</v>
      </c>
      <c r="P37" s="106">
        <v>27</v>
      </c>
      <c r="Q37" s="43">
        <f t="shared" si="8"/>
        <v>2.4545454545454546</v>
      </c>
      <c r="R37" s="20">
        <v>30</v>
      </c>
      <c r="S37" s="45">
        <v>15</v>
      </c>
      <c r="T37" s="45">
        <f t="shared" si="9"/>
        <v>0.5</v>
      </c>
      <c r="U37" s="106">
        <v>2</v>
      </c>
      <c r="V37" s="108">
        <v>2</v>
      </c>
      <c r="W37" s="20">
        <f t="shared" si="10"/>
        <v>100</v>
      </c>
      <c r="X37" s="43">
        <v>20</v>
      </c>
      <c r="Y37" s="45">
        <v>20</v>
      </c>
      <c r="Z37" s="45">
        <f t="shared" si="11"/>
        <v>1</v>
      </c>
      <c r="AA37" s="106">
        <v>2</v>
      </c>
      <c r="AB37" s="109">
        <v>2</v>
      </c>
      <c r="AC37" s="20">
        <f t="shared" si="12"/>
        <v>100</v>
      </c>
      <c r="AD37" s="20">
        <v>20</v>
      </c>
      <c r="AE37" s="45">
        <v>20</v>
      </c>
      <c r="AF37" s="45">
        <f t="shared" si="13"/>
        <v>1</v>
      </c>
      <c r="AG37" s="8">
        <v>19</v>
      </c>
      <c r="AH37" s="8">
        <v>1718</v>
      </c>
      <c r="AI37" s="45">
        <f t="shared" si="60"/>
        <v>1.1059371362048893</v>
      </c>
      <c r="AJ37" s="43">
        <v>30</v>
      </c>
      <c r="AK37" s="45">
        <v>20</v>
      </c>
      <c r="AL37" s="45">
        <f t="shared" si="61"/>
        <v>0.66666666666666663</v>
      </c>
      <c r="AM37" s="30">
        <v>0</v>
      </c>
      <c r="AN37" s="30">
        <v>0</v>
      </c>
      <c r="AO37" s="45">
        <v>0</v>
      </c>
      <c r="AP37" s="43">
        <v>30</v>
      </c>
      <c r="AQ37" s="45">
        <v>30</v>
      </c>
      <c r="AR37" s="45">
        <f t="shared" si="16"/>
        <v>1</v>
      </c>
      <c r="AS37" s="20">
        <v>0</v>
      </c>
      <c r="AT37" s="45">
        <v>30</v>
      </c>
      <c r="AU37" s="45">
        <v>30</v>
      </c>
      <c r="AV37" s="45">
        <f t="shared" si="33"/>
        <v>1</v>
      </c>
      <c r="AW37" s="20">
        <v>0</v>
      </c>
      <c r="AX37" s="45">
        <v>30</v>
      </c>
      <c r="AY37" s="45">
        <v>30</v>
      </c>
      <c r="AZ37" s="45">
        <f t="shared" si="34"/>
        <v>1</v>
      </c>
      <c r="BA37" s="38">
        <v>183653.5955114</v>
      </c>
      <c r="BB37" s="16">
        <v>34074593.013831504</v>
      </c>
      <c r="BC37" s="39">
        <f t="shared" si="17"/>
        <v>0.53897516967217074</v>
      </c>
      <c r="BD37" s="43">
        <v>30</v>
      </c>
      <c r="BE37" s="45">
        <v>20</v>
      </c>
      <c r="BF37" s="45">
        <f t="shared" si="18"/>
        <v>0.66666666666666663</v>
      </c>
      <c r="BG37" s="18">
        <v>1713</v>
      </c>
      <c r="BH37" s="18">
        <v>1718</v>
      </c>
      <c r="BI37" s="45">
        <f t="shared" si="19"/>
        <v>99.708963911525032</v>
      </c>
      <c r="BJ37" s="43">
        <v>30</v>
      </c>
      <c r="BK37" s="45">
        <v>30</v>
      </c>
      <c r="BL37" s="45">
        <f t="shared" si="20"/>
        <v>1</v>
      </c>
      <c r="BM37" s="34">
        <v>12</v>
      </c>
      <c r="BN37" s="34">
        <v>14</v>
      </c>
      <c r="BO37" s="45">
        <f t="shared" si="21"/>
        <v>85.714285714285708</v>
      </c>
      <c r="BP37" s="43">
        <v>40</v>
      </c>
      <c r="BQ37" s="45">
        <v>30</v>
      </c>
      <c r="BR37" s="45">
        <f t="shared" si="22"/>
        <v>0.75</v>
      </c>
      <c r="BS37" s="34">
        <v>2</v>
      </c>
      <c r="BT37" s="34">
        <v>7</v>
      </c>
      <c r="BU37" s="45">
        <f t="shared" si="23"/>
        <v>28.571428571428573</v>
      </c>
      <c r="BV37" s="43">
        <v>40</v>
      </c>
      <c r="BW37" s="45">
        <v>0</v>
      </c>
      <c r="BX37" s="45">
        <f t="shared" si="24"/>
        <v>0</v>
      </c>
      <c r="BY37" s="109">
        <v>96</v>
      </c>
      <c r="BZ37" s="109">
        <v>362</v>
      </c>
      <c r="CA37" s="20">
        <f t="shared" si="25"/>
        <v>26.519337016574585</v>
      </c>
      <c r="CB37" s="20">
        <v>30</v>
      </c>
      <c r="CC37" s="45">
        <v>0</v>
      </c>
      <c r="CD37" s="45">
        <f t="shared" si="62"/>
        <v>0</v>
      </c>
      <c r="CE37" s="109">
        <v>12</v>
      </c>
      <c r="CF37" s="109">
        <v>51</v>
      </c>
      <c r="CG37" s="20">
        <f t="shared" si="63"/>
        <v>23.529411764705884</v>
      </c>
      <c r="CH37" s="20">
        <v>30</v>
      </c>
      <c r="CI37" s="45">
        <v>0</v>
      </c>
      <c r="CJ37" s="45">
        <f t="shared" si="64"/>
        <v>0</v>
      </c>
      <c r="CK37" s="109">
        <v>137</v>
      </c>
      <c r="CL37" s="109">
        <v>128</v>
      </c>
      <c r="CM37" s="20">
        <f t="shared" si="65"/>
        <v>107.03125</v>
      </c>
      <c r="CN37" s="20">
        <v>30</v>
      </c>
      <c r="CO37" s="45">
        <v>0</v>
      </c>
      <c r="CP37" s="45">
        <f t="shared" si="66"/>
        <v>0</v>
      </c>
      <c r="CQ37" s="110">
        <v>38.529411764705884</v>
      </c>
      <c r="CR37" s="20">
        <v>40</v>
      </c>
      <c r="CS37" s="45">
        <v>0</v>
      </c>
      <c r="CT37" s="45">
        <f t="shared" si="67"/>
        <v>0</v>
      </c>
      <c r="CU37" s="20">
        <v>1</v>
      </c>
      <c r="CV37" s="20">
        <v>30</v>
      </c>
      <c r="CW37" s="45">
        <v>20</v>
      </c>
      <c r="CX37" s="45">
        <f t="shared" si="29"/>
        <v>0.66666666666666663</v>
      </c>
      <c r="CY37" s="20">
        <v>100</v>
      </c>
      <c r="CZ37" s="20">
        <v>10</v>
      </c>
      <c r="DA37" s="45">
        <v>10</v>
      </c>
      <c r="DB37" s="45">
        <f t="shared" si="30"/>
        <v>1</v>
      </c>
      <c r="DC37" s="89">
        <v>100</v>
      </c>
      <c r="DD37" s="20">
        <v>20</v>
      </c>
      <c r="DE37" s="45">
        <v>20</v>
      </c>
      <c r="DF37" s="45">
        <f t="shared" si="35"/>
        <v>1</v>
      </c>
      <c r="DG37" s="20" t="s">
        <v>217</v>
      </c>
      <c r="DH37" s="20">
        <v>40</v>
      </c>
      <c r="DI37" s="45">
        <v>10</v>
      </c>
      <c r="DJ37" s="45">
        <f t="shared" si="31"/>
        <v>0.25</v>
      </c>
      <c r="DK37" s="20">
        <v>0</v>
      </c>
      <c r="DL37" s="20">
        <v>20</v>
      </c>
      <c r="DM37" s="45">
        <v>20</v>
      </c>
      <c r="DN37" s="45">
        <f t="shared" si="36"/>
        <v>1</v>
      </c>
      <c r="DO37" s="41">
        <f t="shared" si="68"/>
        <v>630</v>
      </c>
      <c r="DP37" s="41">
        <f t="shared" si="69"/>
        <v>367.00772200772201</v>
      </c>
      <c r="DQ37" s="42">
        <f t="shared" si="32"/>
        <v>0.58255193969479679</v>
      </c>
    </row>
    <row r="38" spans="1:121" ht="15.75">
      <c r="A38" s="35" t="s">
        <v>40</v>
      </c>
      <c r="B38" s="63" t="s">
        <v>112</v>
      </c>
      <c r="C38" s="55">
        <v>79</v>
      </c>
      <c r="D38" s="55">
        <v>238</v>
      </c>
      <c r="E38" s="20">
        <f>C38*100/D38</f>
        <v>33.193277310924373</v>
      </c>
      <c r="F38" s="36">
        <v>30</v>
      </c>
      <c r="G38" s="45">
        <f>E38*30/70</f>
        <v>14.225690276110445</v>
      </c>
      <c r="H38" s="37">
        <f>G38/F38</f>
        <v>0.47418967587034816</v>
      </c>
      <c r="I38" s="106">
        <v>8</v>
      </c>
      <c r="J38" s="106">
        <v>21</v>
      </c>
      <c r="K38" s="20">
        <f>I38*100/J38</f>
        <v>38.095238095238095</v>
      </c>
      <c r="L38" s="20">
        <v>20</v>
      </c>
      <c r="M38" s="45">
        <v>20</v>
      </c>
      <c r="N38" s="37">
        <f>M38/L38</f>
        <v>1</v>
      </c>
      <c r="O38" s="107">
        <v>21</v>
      </c>
      <c r="P38" s="106">
        <v>40</v>
      </c>
      <c r="Q38" s="43">
        <f>P38/O38</f>
        <v>1.9047619047619047</v>
      </c>
      <c r="R38" s="20">
        <v>30</v>
      </c>
      <c r="S38" s="45">
        <v>15</v>
      </c>
      <c r="T38" s="45">
        <f>S38/R38</f>
        <v>0.5</v>
      </c>
      <c r="U38" s="106">
        <v>4</v>
      </c>
      <c r="V38" s="108">
        <v>4</v>
      </c>
      <c r="W38" s="20">
        <f>U38*100/V38</f>
        <v>100</v>
      </c>
      <c r="X38" s="43">
        <v>20</v>
      </c>
      <c r="Y38" s="45">
        <v>20</v>
      </c>
      <c r="Z38" s="45">
        <f>Y38/X38</f>
        <v>1</v>
      </c>
      <c r="AA38" s="106">
        <v>1</v>
      </c>
      <c r="AB38" s="109">
        <v>1</v>
      </c>
      <c r="AC38" s="20">
        <f>AA38*100/AB38</f>
        <v>100</v>
      </c>
      <c r="AD38" s="20">
        <v>20</v>
      </c>
      <c r="AE38" s="45">
        <v>20</v>
      </c>
      <c r="AF38" s="45">
        <f>AE38/AD38</f>
        <v>1</v>
      </c>
      <c r="AG38" s="8">
        <v>5</v>
      </c>
      <c r="AH38" s="8">
        <v>1804</v>
      </c>
      <c r="AI38" s="45">
        <f>AG38*100/AH38</f>
        <v>0.27716186252771619</v>
      </c>
      <c r="AJ38" s="43">
        <v>30</v>
      </c>
      <c r="AK38" s="45">
        <v>30</v>
      </c>
      <c r="AL38" s="45">
        <f>AK38/AJ38</f>
        <v>1</v>
      </c>
      <c r="AM38" s="30">
        <v>0</v>
      </c>
      <c r="AN38" s="30">
        <v>0</v>
      </c>
      <c r="AO38" s="45">
        <v>0</v>
      </c>
      <c r="AP38" s="43">
        <v>30</v>
      </c>
      <c r="AQ38" s="45">
        <v>30</v>
      </c>
      <c r="AR38" s="45">
        <f>AQ38/AP38</f>
        <v>1</v>
      </c>
      <c r="AS38" s="20">
        <v>1</v>
      </c>
      <c r="AT38" s="45">
        <v>30</v>
      </c>
      <c r="AU38" s="45">
        <v>0</v>
      </c>
      <c r="AV38" s="45">
        <f>AU38/AT38</f>
        <v>0</v>
      </c>
      <c r="AW38" s="20">
        <v>0</v>
      </c>
      <c r="AX38" s="45">
        <v>30</v>
      </c>
      <c r="AY38" s="45">
        <v>30</v>
      </c>
      <c r="AZ38" s="45">
        <f>AY38/AX38</f>
        <v>1</v>
      </c>
      <c r="BA38" s="38">
        <v>128938.23731775</v>
      </c>
      <c r="BB38" s="16">
        <v>56583520.8505022</v>
      </c>
      <c r="BC38" s="39">
        <f>BA38*100/BB38</f>
        <v>0.22787241829368352</v>
      </c>
      <c r="BD38" s="43">
        <v>30</v>
      </c>
      <c r="BE38" s="45">
        <v>30</v>
      </c>
      <c r="BF38" s="45">
        <f>BE38/BD38</f>
        <v>1</v>
      </c>
      <c r="BG38" s="18">
        <v>1802</v>
      </c>
      <c r="BH38" s="18">
        <v>1804</v>
      </c>
      <c r="BI38" s="45">
        <f>BG38*100/BH38</f>
        <v>99.889135254988915</v>
      </c>
      <c r="BJ38" s="43">
        <v>30</v>
      </c>
      <c r="BK38" s="45">
        <v>30</v>
      </c>
      <c r="BL38" s="45">
        <f>BK38/BJ38</f>
        <v>1</v>
      </c>
      <c r="BM38" s="34">
        <v>39</v>
      </c>
      <c r="BN38" s="34">
        <v>45</v>
      </c>
      <c r="BO38" s="45">
        <f>BM38*100/BN38</f>
        <v>86.666666666666671</v>
      </c>
      <c r="BP38" s="43">
        <v>40</v>
      </c>
      <c r="BQ38" s="45">
        <v>30</v>
      </c>
      <c r="BR38" s="45">
        <f>BQ38/BP38</f>
        <v>0.75</v>
      </c>
      <c r="BS38" s="34">
        <v>5</v>
      </c>
      <c r="BT38" s="34">
        <v>16</v>
      </c>
      <c r="BU38" s="45">
        <f>BS38*100/BT38</f>
        <v>31.25</v>
      </c>
      <c r="BV38" s="43">
        <v>40</v>
      </c>
      <c r="BW38" s="45">
        <v>0</v>
      </c>
      <c r="BX38" s="45">
        <f>BW38/BV38</f>
        <v>0</v>
      </c>
      <c r="BY38" s="109">
        <v>95</v>
      </c>
      <c r="BZ38" s="109">
        <v>719</v>
      </c>
      <c r="CA38" s="20">
        <f>BY38*100/BZ38</f>
        <v>13.21279554937413</v>
      </c>
      <c r="CB38" s="20">
        <v>30</v>
      </c>
      <c r="CC38" s="45">
        <v>0</v>
      </c>
      <c r="CD38" s="45">
        <f t="shared" si="62"/>
        <v>0</v>
      </c>
      <c r="CE38" s="109">
        <v>56</v>
      </c>
      <c r="CF38" s="109">
        <v>100</v>
      </c>
      <c r="CG38" s="20">
        <f t="shared" si="63"/>
        <v>56</v>
      </c>
      <c r="CH38" s="20">
        <v>30</v>
      </c>
      <c r="CI38" s="45">
        <v>0</v>
      </c>
      <c r="CJ38" s="45">
        <f t="shared" si="64"/>
        <v>0</v>
      </c>
      <c r="CK38" s="109">
        <v>198</v>
      </c>
      <c r="CL38" s="109">
        <v>148</v>
      </c>
      <c r="CM38" s="20">
        <f t="shared" si="65"/>
        <v>133.78378378378378</v>
      </c>
      <c r="CN38" s="20">
        <v>30</v>
      </c>
      <c r="CO38" s="45">
        <v>0</v>
      </c>
      <c r="CP38" s="45">
        <f t="shared" si="66"/>
        <v>0</v>
      </c>
      <c r="CQ38" s="110">
        <v>39.368165249088698</v>
      </c>
      <c r="CR38" s="20">
        <v>40</v>
      </c>
      <c r="CS38" s="45">
        <v>0</v>
      </c>
      <c r="CT38" s="45">
        <f>CS38/CR38</f>
        <v>0</v>
      </c>
      <c r="CU38" s="20">
        <v>0</v>
      </c>
      <c r="CV38" s="20">
        <v>30</v>
      </c>
      <c r="CW38" s="45">
        <v>30</v>
      </c>
      <c r="CX38" s="45">
        <f>CW38/CV38</f>
        <v>1</v>
      </c>
      <c r="CY38" s="20">
        <v>100</v>
      </c>
      <c r="CZ38" s="20">
        <v>10</v>
      </c>
      <c r="DA38" s="45">
        <v>10</v>
      </c>
      <c r="DB38" s="45">
        <f>DA38/CZ38</f>
        <v>1</v>
      </c>
      <c r="DC38" s="89">
        <v>88.9</v>
      </c>
      <c r="DD38" s="20">
        <v>20</v>
      </c>
      <c r="DE38" s="45">
        <v>20</v>
      </c>
      <c r="DF38" s="45">
        <f>DE38/DD38</f>
        <v>1</v>
      </c>
      <c r="DG38" s="20" t="s">
        <v>214</v>
      </c>
      <c r="DH38" s="20">
        <v>40</v>
      </c>
      <c r="DI38" s="45">
        <v>20</v>
      </c>
      <c r="DJ38" s="45">
        <f>DI38/DH38</f>
        <v>0.5</v>
      </c>
      <c r="DK38" s="20">
        <v>0</v>
      </c>
      <c r="DL38" s="20">
        <v>20</v>
      </c>
      <c r="DM38" s="45">
        <v>20</v>
      </c>
      <c r="DN38" s="45">
        <f>DM38/DL38</f>
        <v>1</v>
      </c>
      <c r="DO38" s="41">
        <f>SUM(DL38,DH38,DD38,CZ38,CV38,CR38,CN38,CH38,CB38,BV38,BP38,BJ38,BD38,AX38,AT38,AP38,AJ38,AD38,X38,R38,L38,F38)</f>
        <v>630</v>
      </c>
      <c r="DP38" s="41">
        <f>SUM(DM38,DI38,DE38,DA38,CW38,CS38,CO38,CI38,CC38,BW38,BQ38,BK38,BE38,AY38,AU38,AQ38,AK38,AE38,Y38,S38,M38,G38)</f>
        <v>369.22569027611047</v>
      </c>
      <c r="DQ38" s="42">
        <f>DP38/DO38</f>
        <v>0.58607252424779444</v>
      </c>
    </row>
    <row r="39" spans="1:121" ht="38.25">
      <c r="A39" s="35" t="s">
        <v>40</v>
      </c>
      <c r="B39" s="63" t="s">
        <v>111</v>
      </c>
      <c r="C39" s="55">
        <v>51</v>
      </c>
      <c r="D39" s="55">
        <v>131</v>
      </c>
      <c r="E39" s="20">
        <f t="shared" si="3"/>
        <v>38.931297709923662</v>
      </c>
      <c r="F39" s="36">
        <v>30</v>
      </c>
      <c r="G39" s="45">
        <f t="shared" si="4"/>
        <v>16.68484187568157</v>
      </c>
      <c r="H39" s="37">
        <f t="shared" si="5"/>
        <v>0.5561613958560524</v>
      </c>
      <c r="I39" s="106">
        <v>5</v>
      </c>
      <c r="J39" s="106">
        <v>18</v>
      </c>
      <c r="K39" s="20">
        <f t="shared" si="6"/>
        <v>27.777777777777779</v>
      </c>
      <c r="L39" s="20">
        <v>20</v>
      </c>
      <c r="M39" s="45">
        <v>10</v>
      </c>
      <c r="N39" s="37">
        <f t="shared" si="7"/>
        <v>0.5</v>
      </c>
      <c r="O39" s="107">
        <v>17</v>
      </c>
      <c r="P39" s="106">
        <v>39</v>
      </c>
      <c r="Q39" s="43">
        <f t="shared" si="8"/>
        <v>2.2941176470588234</v>
      </c>
      <c r="R39" s="20">
        <v>30</v>
      </c>
      <c r="S39" s="45">
        <v>15</v>
      </c>
      <c r="T39" s="45">
        <f t="shared" si="9"/>
        <v>0.5</v>
      </c>
      <c r="U39" s="106">
        <v>3</v>
      </c>
      <c r="V39" s="108">
        <v>3</v>
      </c>
      <c r="W39" s="20">
        <f t="shared" si="10"/>
        <v>100</v>
      </c>
      <c r="X39" s="43">
        <v>20</v>
      </c>
      <c r="Y39" s="45">
        <v>20</v>
      </c>
      <c r="Z39" s="45">
        <f t="shared" si="11"/>
        <v>1</v>
      </c>
      <c r="AA39" s="106">
        <v>3</v>
      </c>
      <c r="AB39" s="109">
        <v>3</v>
      </c>
      <c r="AC39" s="20">
        <f t="shared" si="12"/>
        <v>100</v>
      </c>
      <c r="AD39" s="20">
        <v>20</v>
      </c>
      <c r="AE39" s="45">
        <v>20</v>
      </c>
      <c r="AF39" s="45">
        <f t="shared" si="13"/>
        <v>1</v>
      </c>
      <c r="AG39" s="11">
        <v>6</v>
      </c>
      <c r="AH39" s="11">
        <v>750</v>
      </c>
      <c r="AI39" s="45">
        <f t="shared" si="60"/>
        <v>0.8</v>
      </c>
      <c r="AJ39" s="43">
        <v>30</v>
      </c>
      <c r="AK39" s="45">
        <v>20</v>
      </c>
      <c r="AL39" s="45">
        <f t="shared" si="61"/>
        <v>0.66666666666666663</v>
      </c>
      <c r="AM39" s="30">
        <v>0</v>
      </c>
      <c r="AN39" s="30">
        <v>0</v>
      </c>
      <c r="AO39" s="45">
        <v>0</v>
      </c>
      <c r="AP39" s="43">
        <v>30</v>
      </c>
      <c r="AQ39" s="45">
        <v>30</v>
      </c>
      <c r="AR39" s="45">
        <f t="shared" si="16"/>
        <v>1</v>
      </c>
      <c r="AS39" s="20">
        <v>0</v>
      </c>
      <c r="AT39" s="45">
        <v>30</v>
      </c>
      <c r="AU39" s="45">
        <v>30</v>
      </c>
      <c r="AV39" s="45">
        <f t="shared" si="33"/>
        <v>1</v>
      </c>
      <c r="AW39" s="20">
        <v>0</v>
      </c>
      <c r="AX39" s="45">
        <v>30</v>
      </c>
      <c r="AY39" s="45">
        <v>30</v>
      </c>
      <c r="AZ39" s="45">
        <f t="shared" si="34"/>
        <v>1</v>
      </c>
      <c r="BA39" s="38">
        <v>40066.465835725001</v>
      </c>
      <c r="BB39" s="16">
        <v>15587938.205841601</v>
      </c>
      <c r="BC39" s="39">
        <f t="shared" si="17"/>
        <v>0.25703505689232226</v>
      </c>
      <c r="BD39" s="43">
        <v>30</v>
      </c>
      <c r="BE39" s="45">
        <v>30</v>
      </c>
      <c r="BF39" s="45">
        <f t="shared" si="18"/>
        <v>1</v>
      </c>
      <c r="BG39" s="18">
        <v>736</v>
      </c>
      <c r="BH39" s="18">
        <v>750</v>
      </c>
      <c r="BI39" s="45">
        <f t="shared" si="19"/>
        <v>98.13333333333334</v>
      </c>
      <c r="BJ39" s="43">
        <v>30</v>
      </c>
      <c r="BK39" s="45">
        <v>30</v>
      </c>
      <c r="BL39" s="45">
        <f t="shared" si="20"/>
        <v>1</v>
      </c>
      <c r="BM39" s="34">
        <v>19</v>
      </c>
      <c r="BN39" s="34">
        <v>21</v>
      </c>
      <c r="BO39" s="45">
        <f t="shared" si="21"/>
        <v>90.476190476190482</v>
      </c>
      <c r="BP39" s="43">
        <v>40</v>
      </c>
      <c r="BQ39" s="45">
        <v>40</v>
      </c>
      <c r="BR39" s="45">
        <f t="shared" si="22"/>
        <v>1</v>
      </c>
      <c r="BS39" s="34">
        <v>4</v>
      </c>
      <c r="BT39" s="34">
        <v>15</v>
      </c>
      <c r="BU39" s="45">
        <f t="shared" si="23"/>
        <v>26.666666666666668</v>
      </c>
      <c r="BV39" s="43">
        <v>40</v>
      </c>
      <c r="BW39" s="45">
        <v>0</v>
      </c>
      <c r="BX39" s="45">
        <f t="shared" si="24"/>
        <v>0</v>
      </c>
      <c r="BY39" s="109">
        <v>101</v>
      </c>
      <c r="BZ39" s="109">
        <v>460</v>
      </c>
      <c r="CA39" s="20">
        <f t="shared" si="25"/>
        <v>21.956521739130434</v>
      </c>
      <c r="CB39" s="20">
        <v>30</v>
      </c>
      <c r="CC39" s="45">
        <v>0</v>
      </c>
      <c r="CD39" s="45">
        <f t="shared" si="62"/>
        <v>0</v>
      </c>
      <c r="CE39" s="109">
        <v>59</v>
      </c>
      <c r="CF39" s="109">
        <v>86</v>
      </c>
      <c r="CG39" s="20">
        <f t="shared" si="63"/>
        <v>68.604651162790702</v>
      </c>
      <c r="CH39" s="20">
        <v>30</v>
      </c>
      <c r="CI39" s="45">
        <v>0</v>
      </c>
      <c r="CJ39" s="45">
        <f t="shared" si="64"/>
        <v>0</v>
      </c>
      <c r="CK39" s="109">
        <v>161</v>
      </c>
      <c r="CL39" s="109">
        <v>118</v>
      </c>
      <c r="CM39" s="20">
        <f t="shared" si="65"/>
        <v>136.4406779661017</v>
      </c>
      <c r="CN39" s="20">
        <v>30</v>
      </c>
      <c r="CO39" s="45">
        <v>0</v>
      </c>
      <c r="CP39" s="45">
        <f t="shared" si="66"/>
        <v>0</v>
      </c>
      <c r="CQ39" s="110">
        <v>39.743589743589745</v>
      </c>
      <c r="CR39" s="20">
        <v>40</v>
      </c>
      <c r="CS39" s="45">
        <v>0</v>
      </c>
      <c r="CT39" s="45">
        <f t="shared" si="67"/>
        <v>0</v>
      </c>
      <c r="CU39" s="20">
        <v>0</v>
      </c>
      <c r="CV39" s="20">
        <v>30</v>
      </c>
      <c r="CW39" s="45">
        <v>30</v>
      </c>
      <c r="CX39" s="45">
        <f t="shared" si="29"/>
        <v>1</v>
      </c>
      <c r="CY39" s="20">
        <v>100</v>
      </c>
      <c r="CZ39" s="20">
        <v>10</v>
      </c>
      <c r="DA39" s="45">
        <v>10</v>
      </c>
      <c r="DB39" s="45">
        <f t="shared" si="30"/>
        <v>1</v>
      </c>
      <c r="DC39" s="89">
        <v>97.5</v>
      </c>
      <c r="DD39" s="20">
        <v>20</v>
      </c>
      <c r="DE39" s="45">
        <v>20</v>
      </c>
      <c r="DF39" s="45">
        <f t="shared" si="35"/>
        <v>1</v>
      </c>
      <c r="DG39" s="20">
        <v>0</v>
      </c>
      <c r="DH39" s="20">
        <v>40</v>
      </c>
      <c r="DI39" s="45">
        <v>0</v>
      </c>
      <c r="DJ39" s="45">
        <f t="shared" si="31"/>
        <v>0</v>
      </c>
      <c r="DK39" s="20">
        <v>0</v>
      </c>
      <c r="DL39" s="20">
        <v>20</v>
      </c>
      <c r="DM39" s="45">
        <v>20</v>
      </c>
      <c r="DN39" s="45">
        <f t="shared" si="36"/>
        <v>1</v>
      </c>
      <c r="DO39" s="41">
        <f t="shared" si="68"/>
        <v>630</v>
      </c>
      <c r="DP39" s="41">
        <f t="shared" si="69"/>
        <v>371.68484187568157</v>
      </c>
      <c r="DQ39" s="42">
        <f t="shared" si="32"/>
        <v>0.58997593948520888</v>
      </c>
    </row>
    <row r="40" spans="1:121" ht="15.75">
      <c r="A40" s="35" t="s">
        <v>41</v>
      </c>
      <c r="B40" s="64" t="s">
        <v>220</v>
      </c>
      <c r="C40" s="20">
        <v>191</v>
      </c>
      <c r="D40" s="20">
        <v>342</v>
      </c>
      <c r="E40" s="20">
        <f t="shared" si="3"/>
        <v>55.847953216374272</v>
      </c>
      <c r="F40" s="36">
        <v>30</v>
      </c>
      <c r="G40" s="45">
        <f t="shared" si="4"/>
        <v>23.934837092731829</v>
      </c>
      <c r="H40" s="37">
        <f t="shared" si="5"/>
        <v>0.797827903091061</v>
      </c>
      <c r="I40" s="30">
        <v>34</v>
      </c>
      <c r="J40" s="30">
        <v>34</v>
      </c>
      <c r="K40" s="20">
        <f t="shared" si="6"/>
        <v>100</v>
      </c>
      <c r="L40" s="20">
        <v>20</v>
      </c>
      <c r="M40" s="45">
        <v>20</v>
      </c>
      <c r="N40" s="37">
        <f t="shared" si="7"/>
        <v>1</v>
      </c>
      <c r="O40" s="30">
        <v>34</v>
      </c>
      <c r="P40" s="36">
        <v>100</v>
      </c>
      <c r="Q40" s="43">
        <f t="shared" si="8"/>
        <v>2.9411764705882355</v>
      </c>
      <c r="R40" s="20">
        <v>30</v>
      </c>
      <c r="S40" s="45">
        <v>30</v>
      </c>
      <c r="T40" s="45">
        <f t="shared" si="9"/>
        <v>1</v>
      </c>
      <c r="U40" s="30">
        <v>7</v>
      </c>
      <c r="V40" s="30">
        <v>7</v>
      </c>
      <c r="W40" s="20">
        <f t="shared" si="10"/>
        <v>100</v>
      </c>
      <c r="X40" s="43">
        <v>20</v>
      </c>
      <c r="Y40" s="45">
        <v>20</v>
      </c>
      <c r="Z40" s="45">
        <f t="shared" si="11"/>
        <v>1</v>
      </c>
      <c r="AA40" s="30">
        <v>7</v>
      </c>
      <c r="AB40" s="30">
        <v>7</v>
      </c>
      <c r="AC40" s="20">
        <f t="shared" si="12"/>
        <v>100</v>
      </c>
      <c r="AD40" s="20">
        <v>20</v>
      </c>
      <c r="AE40" s="45">
        <v>20</v>
      </c>
      <c r="AF40" s="45">
        <f t="shared" si="13"/>
        <v>1</v>
      </c>
      <c r="AG40" s="97">
        <v>245</v>
      </c>
      <c r="AH40" s="97">
        <v>2408</v>
      </c>
      <c r="AI40" s="45">
        <f t="shared" si="60"/>
        <v>10.174418604651162</v>
      </c>
      <c r="AJ40" s="43">
        <v>30</v>
      </c>
      <c r="AK40" s="45">
        <v>0</v>
      </c>
      <c r="AL40" s="45">
        <f t="shared" si="61"/>
        <v>0</v>
      </c>
      <c r="AM40" s="30">
        <v>0</v>
      </c>
      <c r="AN40" s="30">
        <v>0</v>
      </c>
      <c r="AO40" s="45">
        <v>0</v>
      </c>
      <c r="AP40" s="43">
        <v>30</v>
      </c>
      <c r="AQ40" s="45">
        <v>30</v>
      </c>
      <c r="AR40" s="45">
        <f t="shared" si="16"/>
        <v>1</v>
      </c>
      <c r="AS40" s="20">
        <v>0</v>
      </c>
      <c r="AT40" s="45">
        <v>30</v>
      </c>
      <c r="AU40" s="45">
        <v>30</v>
      </c>
      <c r="AV40" s="45">
        <f t="shared" si="33"/>
        <v>1</v>
      </c>
      <c r="AW40" s="20">
        <v>1</v>
      </c>
      <c r="AX40" s="45">
        <v>30</v>
      </c>
      <c r="AY40" s="45">
        <v>0</v>
      </c>
      <c r="AZ40" s="45">
        <f t="shared" si="34"/>
        <v>0</v>
      </c>
      <c r="BA40" s="38">
        <v>2113430.3288772372</v>
      </c>
      <c r="BB40" s="16">
        <v>48627262.1623035</v>
      </c>
      <c r="BC40" s="39">
        <f t="shared" si="17"/>
        <v>4.3461840846051096</v>
      </c>
      <c r="BD40" s="43">
        <v>30</v>
      </c>
      <c r="BE40" s="45">
        <v>20</v>
      </c>
      <c r="BF40" s="45">
        <f t="shared" si="18"/>
        <v>0.66666666666666663</v>
      </c>
      <c r="BG40" s="18">
        <v>2398</v>
      </c>
      <c r="BH40" s="18">
        <v>2408</v>
      </c>
      <c r="BI40" s="45">
        <f t="shared" si="19"/>
        <v>99.584717607973417</v>
      </c>
      <c r="BJ40" s="43">
        <v>30</v>
      </c>
      <c r="BK40" s="45">
        <v>30</v>
      </c>
      <c r="BL40" s="45">
        <f t="shared" si="20"/>
        <v>1</v>
      </c>
      <c r="BM40" s="34">
        <v>71</v>
      </c>
      <c r="BN40" s="34">
        <v>74</v>
      </c>
      <c r="BO40" s="45">
        <f t="shared" si="21"/>
        <v>95.945945945945951</v>
      </c>
      <c r="BP40" s="43">
        <v>40</v>
      </c>
      <c r="BQ40" s="45">
        <v>40</v>
      </c>
      <c r="BR40" s="45">
        <f t="shared" si="22"/>
        <v>1</v>
      </c>
      <c r="BS40" s="34">
        <v>11</v>
      </c>
      <c r="BT40" s="34">
        <v>24</v>
      </c>
      <c r="BU40" s="45">
        <f t="shared" si="23"/>
        <v>45.833333333333336</v>
      </c>
      <c r="BV40" s="43">
        <v>40</v>
      </c>
      <c r="BW40" s="45">
        <v>0</v>
      </c>
      <c r="BX40" s="45">
        <f t="shared" si="24"/>
        <v>0</v>
      </c>
      <c r="BY40" s="20">
        <v>0</v>
      </c>
      <c r="BZ40" s="20">
        <v>1131</v>
      </c>
      <c r="CA40" s="20">
        <f>BY40*100/BZ40</f>
        <v>0</v>
      </c>
      <c r="CB40" s="20">
        <v>30</v>
      </c>
      <c r="CC40" s="45">
        <v>30</v>
      </c>
      <c r="CD40" s="45">
        <f>CC40/CB40</f>
        <v>1</v>
      </c>
      <c r="CE40" s="20">
        <v>0</v>
      </c>
      <c r="CF40" s="20">
        <v>234</v>
      </c>
      <c r="CG40" s="20">
        <f>CE40*100/CF40</f>
        <v>0</v>
      </c>
      <c r="CH40" s="20">
        <v>30</v>
      </c>
      <c r="CI40" s="45">
        <v>30</v>
      </c>
      <c r="CJ40" s="45">
        <f>CI40/CH40</f>
        <v>1</v>
      </c>
      <c r="CK40" s="20">
        <v>0</v>
      </c>
      <c r="CL40" s="20">
        <v>23</v>
      </c>
      <c r="CM40" s="20">
        <f>CK40*100/CL40</f>
        <v>0</v>
      </c>
      <c r="CN40" s="20">
        <v>30</v>
      </c>
      <c r="CO40" s="45">
        <v>30</v>
      </c>
      <c r="CP40" s="45">
        <f>CO40/CN40</f>
        <v>1</v>
      </c>
      <c r="CQ40" s="20">
        <v>99.5</v>
      </c>
      <c r="CR40" s="20">
        <v>40</v>
      </c>
      <c r="CS40" s="45">
        <v>40</v>
      </c>
      <c r="CT40" s="45">
        <f t="shared" si="67"/>
        <v>1</v>
      </c>
      <c r="CU40" s="20">
        <v>1</v>
      </c>
      <c r="CV40" s="20">
        <v>30</v>
      </c>
      <c r="CW40" s="45">
        <v>20</v>
      </c>
      <c r="CX40" s="45">
        <f t="shared" si="29"/>
        <v>0.66666666666666663</v>
      </c>
      <c r="CY40" s="20">
        <v>98</v>
      </c>
      <c r="CZ40" s="20">
        <v>10</v>
      </c>
      <c r="DA40" s="45">
        <v>10</v>
      </c>
      <c r="DB40" s="45">
        <f t="shared" si="30"/>
        <v>1</v>
      </c>
      <c r="DC40" s="89">
        <v>49.53</v>
      </c>
      <c r="DD40" s="20">
        <v>20</v>
      </c>
      <c r="DE40" s="45">
        <v>20</v>
      </c>
      <c r="DF40" s="45">
        <f t="shared" si="35"/>
        <v>1</v>
      </c>
      <c r="DG40" s="20" t="s">
        <v>218</v>
      </c>
      <c r="DH40" s="20">
        <v>40</v>
      </c>
      <c r="DI40" s="45">
        <v>20</v>
      </c>
      <c r="DJ40" s="45">
        <f t="shared" si="31"/>
        <v>0.5</v>
      </c>
      <c r="DK40" s="20">
        <v>2</v>
      </c>
      <c r="DL40" s="20">
        <v>20</v>
      </c>
      <c r="DM40" s="45">
        <v>0</v>
      </c>
      <c r="DN40" s="45">
        <f t="shared" si="36"/>
        <v>0</v>
      </c>
      <c r="DO40" s="41">
        <f t="shared" si="68"/>
        <v>630</v>
      </c>
      <c r="DP40" s="41">
        <f t="shared" si="69"/>
        <v>463.93483709273181</v>
      </c>
      <c r="DQ40" s="42">
        <f t="shared" si="32"/>
        <v>0.73640450332179652</v>
      </c>
    </row>
    <row r="41" spans="1:121" ht="15.75">
      <c r="A41" s="35" t="s">
        <v>41</v>
      </c>
      <c r="B41" s="64" t="s">
        <v>113</v>
      </c>
      <c r="C41" s="20">
        <v>131</v>
      </c>
      <c r="D41" s="20">
        <v>252</v>
      </c>
      <c r="E41" s="20">
        <f t="shared" si="3"/>
        <v>51.984126984126981</v>
      </c>
      <c r="F41" s="36">
        <v>30</v>
      </c>
      <c r="G41" s="45">
        <f t="shared" si="4"/>
        <v>22.278911564625847</v>
      </c>
      <c r="H41" s="37">
        <f t="shared" si="5"/>
        <v>0.74263038548752824</v>
      </c>
      <c r="I41" s="30">
        <v>21</v>
      </c>
      <c r="J41" s="30">
        <v>26</v>
      </c>
      <c r="K41" s="20">
        <f t="shared" si="6"/>
        <v>80.769230769230774</v>
      </c>
      <c r="L41" s="20">
        <v>20</v>
      </c>
      <c r="M41" s="45">
        <v>20</v>
      </c>
      <c r="N41" s="37">
        <f t="shared" si="7"/>
        <v>1</v>
      </c>
      <c r="O41" s="30">
        <v>26</v>
      </c>
      <c r="P41" s="36">
        <v>77</v>
      </c>
      <c r="Q41" s="43">
        <f t="shared" si="8"/>
        <v>2.9615384615384617</v>
      </c>
      <c r="R41" s="20">
        <v>30</v>
      </c>
      <c r="S41" s="45">
        <v>30</v>
      </c>
      <c r="T41" s="45">
        <f t="shared" si="9"/>
        <v>1</v>
      </c>
      <c r="U41" s="30">
        <v>5</v>
      </c>
      <c r="V41" s="30">
        <v>5</v>
      </c>
      <c r="W41" s="20">
        <f t="shared" si="10"/>
        <v>100</v>
      </c>
      <c r="X41" s="43">
        <v>20</v>
      </c>
      <c r="Y41" s="45">
        <v>20</v>
      </c>
      <c r="Z41" s="45">
        <f t="shared" si="11"/>
        <v>1</v>
      </c>
      <c r="AA41" s="30">
        <v>4</v>
      </c>
      <c r="AB41" s="30">
        <v>4</v>
      </c>
      <c r="AC41" s="20">
        <f t="shared" si="12"/>
        <v>100</v>
      </c>
      <c r="AD41" s="20">
        <v>20</v>
      </c>
      <c r="AE41" s="45">
        <v>20</v>
      </c>
      <c r="AF41" s="45">
        <f t="shared" si="13"/>
        <v>1</v>
      </c>
      <c r="AG41" s="8">
        <v>425</v>
      </c>
      <c r="AH41" s="8">
        <v>3022</v>
      </c>
      <c r="AI41" s="45">
        <f t="shared" si="60"/>
        <v>14.063534083388484</v>
      </c>
      <c r="AJ41" s="43">
        <v>30</v>
      </c>
      <c r="AK41" s="45">
        <v>0</v>
      </c>
      <c r="AL41" s="45">
        <f t="shared" si="61"/>
        <v>0</v>
      </c>
      <c r="AM41" s="30">
        <v>0</v>
      </c>
      <c r="AN41" s="30">
        <v>0</v>
      </c>
      <c r="AO41" s="45">
        <v>0</v>
      </c>
      <c r="AP41" s="43">
        <v>30</v>
      </c>
      <c r="AQ41" s="45">
        <v>30</v>
      </c>
      <c r="AR41" s="45">
        <f t="shared" si="16"/>
        <v>1</v>
      </c>
      <c r="AS41" s="20">
        <v>0</v>
      </c>
      <c r="AT41" s="45">
        <v>30</v>
      </c>
      <c r="AU41" s="45">
        <v>30</v>
      </c>
      <c r="AV41" s="45">
        <f t="shared" si="33"/>
        <v>1</v>
      </c>
      <c r="AW41" s="20">
        <v>1</v>
      </c>
      <c r="AX41" s="45">
        <v>30</v>
      </c>
      <c r="AY41" s="45">
        <v>0</v>
      </c>
      <c r="AZ41" s="45">
        <f t="shared" si="34"/>
        <v>0</v>
      </c>
      <c r="BA41" s="38">
        <v>2677120.0905331816</v>
      </c>
      <c r="BB41" s="16">
        <v>57146686.471005797</v>
      </c>
      <c r="BC41" s="39">
        <f t="shared" si="17"/>
        <v>4.6846462250990832</v>
      </c>
      <c r="BD41" s="43">
        <v>30</v>
      </c>
      <c r="BE41" s="45">
        <v>20</v>
      </c>
      <c r="BF41" s="45">
        <f t="shared" si="18"/>
        <v>0.66666666666666663</v>
      </c>
      <c r="BG41" s="18">
        <v>2992</v>
      </c>
      <c r="BH41" s="18">
        <v>3022</v>
      </c>
      <c r="BI41" s="45">
        <f t="shared" si="19"/>
        <v>99.007279947054926</v>
      </c>
      <c r="BJ41" s="43">
        <v>30</v>
      </c>
      <c r="BK41" s="45">
        <v>30</v>
      </c>
      <c r="BL41" s="45">
        <f t="shared" si="20"/>
        <v>1</v>
      </c>
      <c r="BM41" s="34">
        <v>37</v>
      </c>
      <c r="BN41" s="34">
        <v>39</v>
      </c>
      <c r="BO41" s="45">
        <f t="shared" si="21"/>
        <v>94.871794871794876</v>
      </c>
      <c r="BP41" s="43">
        <v>40</v>
      </c>
      <c r="BQ41" s="45">
        <v>40</v>
      </c>
      <c r="BR41" s="45">
        <f t="shared" si="22"/>
        <v>1</v>
      </c>
      <c r="BS41" s="34">
        <v>15</v>
      </c>
      <c r="BT41" s="34">
        <v>24</v>
      </c>
      <c r="BU41" s="45">
        <f t="shared" si="23"/>
        <v>62.5</v>
      </c>
      <c r="BV41" s="43">
        <v>40</v>
      </c>
      <c r="BW41" s="45">
        <v>10</v>
      </c>
      <c r="BX41" s="45">
        <f t="shared" si="24"/>
        <v>0.25</v>
      </c>
      <c r="BY41" s="20">
        <v>0</v>
      </c>
      <c r="BZ41" s="20">
        <v>1019</v>
      </c>
      <c r="CA41" s="20">
        <f t="shared" ref="CA41:CA87" si="70">BY41*100/BZ41</f>
        <v>0</v>
      </c>
      <c r="CB41" s="20">
        <v>30</v>
      </c>
      <c r="CC41" s="45">
        <v>30</v>
      </c>
      <c r="CD41" s="45">
        <f t="shared" ref="CD41:CD87" si="71">CC41/CB41</f>
        <v>1</v>
      </c>
      <c r="CE41" s="20">
        <v>0</v>
      </c>
      <c r="CF41" s="20">
        <v>333</v>
      </c>
      <c r="CG41" s="20">
        <f t="shared" ref="CG41:CG70" si="72">CE41*100/CF41</f>
        <v>0</v>
      </c>
      <c r="CH41" s="20">
        <v>30</v>
      </c>
      <c r="CI41" s="45">
        <v>30</v>
      </c>
      <c r="CJ41" s="45">
        <f t="shared" ref="CJ41:CJ87" si="73">CI41/CH41</f>
        <v>1</v>
      </c>
      <c r="CK41" s="20">
        <v>0</v>
      </c>
      <c r="CL41" s="20">
        <v>145</v>
      </c>
      <c r="CM41" s="20">
        <f t="shared" ref="CM41:CM87" si="74">CK41*100/CL41</f>
        <v>0</v>
      </c>
      <c r="CN41" s="20">
        <v>30</v>
      </c>
      <c r="CO41" s="45">
        <v>30</v>
      </c>
      <c r="CP41" s="45">
        <f t="shared" ref="CP41:CP87" si="75">CO41/CN41</f>
        <v>1</v>
      </c>
      <c r="CQ41" s="20">
        <v>97.3</v>
      </c>
      <c r="CR41" s="20">
        <v>40</v>
      </c>
      <c r="CS41" s="45">
        <v>40</v>
      </c>
      <c r="CT41" s="45">
        <f t="shared" si="67"/>
        <v>1</v>
      </c>
      <c r="CU41" s="20">
        <v>1</v>
      </c>
      <c r="CV41" s="20">
        <v>30</v>
      </c>
      <c r="CW41" s="45">
        <v>20</v>
      </c>
      <c r="CX41" s="45">
        <f t="shared" si="29"/>
        <v>0.66666666666666663</v>
      </c>
      <c r="CY41" s="20">
        <v>78</v>
      </c>
      <c r="CZ41" s="20">
        <v>10</v>
      </c>
      <c r="DA41" s="45">
        <v>10</v>
      </c>
      <c r="DB41" s="45">
        <f t="shared" si="30"/>
        <v>1</v>
      </c>
      <c r="DC41" s="89">
        <v>47.67</v>
      </c>
      <c r="DD41" s="20">
        <v>20</v>
      </c>
      <c r="DE41" s="45">
        <v>20</v>
      </c>
      <c r="DF41" s="45">
        <f t="shared" si="35"/>
        <v>1</v>
      </c>
      <c r="DG41" s="20" t="s">
        <v>217</v>
      </c>
      <c r="DH41" s="20">
        <v>40</v>
      </c>
      <c r="DI41" s="45">
        <v>10</v>
      </c>
      <c r="DJ41" s="45">
        <f t="shared" si="31"/>
        <v>0.25</v>
      </c>
      <c r="DK41" s="20">
        <v>3</v>
      </c>
      <c r="DL41" s="20">
        <v>20</v>
      </c>
      <c r="DM41" s="45">
        <v>0</v>
      </c>
      <c r="DN41" s="45">
        <f t="shared" si="36"/>
        <v>0</v>
      </c>
      <c r="DO41" s="41">
        <f t="shared" si="68"/>
        <v>630</v>
      </c>
      <c r="DP41" s="41">
        <f t="shared" si="69"/>
        <v>462.27891156462584</v>
      </c>
      <c r="DQ41" s="42">
        <f t="shared" si="32"/>
        <v>0.73377605010258073</v>
      </c>
    </row>
    <row r="42" spans="1:121" ht="15.75">
      <c r="A42" s="35" t="s">
        <v>41</v>
      </c>
      <c r="B42" s="64" t="s">
        <v>114</v>
      </c>
      <c r="C42" s="20">
        <v>126</v>
      </c>
      <c r="D42" s="20">
        <v>177</v>
      </c>
      <c r="E42" s="20">
        <f t="shared" si="3"/>
        <v>71.186440677966104</v>
      </c>
      <c r="F42" s="36">
        <v>30</v>
      </c>
      <c r="G42" s="45">
        <v>30</v>
      </c>
      <c r="H42" s="37">
        <f t="shared" si="5"/>
        <v>1</v>
      </c>
      <c r="I42" s="30">
        <v>18</v>
      </c>
      <c r="J42" s="30">
        <v>20</v>
      </c>
      <c r="K42" s="20">
        <f t="shared" si="6"/>
        <v>90</v>
      </c>
      <c r="L42" s="20">
        <v>20</v>
      </c>
      <c r="M42" s="45">
        <v>20</v>
      </c>
      <c r="N42" s="37">
        <f t="shared" si="7"/>
        <v>1</v>
      </c>
      <c r="O42" s="30">
        <v>18</v>
      </c>
      <c r="P42" s="36">
        <v>60</v>
      </c>
      <c r="Q42" s="43">
        <f t="shared" si="8"/>
        <v>3.3333333333333335</v>
      </c>
      <c r="R42" s="20">
        <v>30</v>
      </c>
      <c r="S42" s="45">
        <v>30</v>
      </c>
      <c r="T42" s="45">
        <f t="shared" si="9"/>
        <v>1</v>
      </c>
      <c r="U42" s="30">
        <v>4</v>
      </c>
      <c r="V42" s="30">
        <v>4</v>
      </c>
      <c r="W42" s="20">
        <f t="shared" si="10"/>
        <v>100</v>
      </c>
      <c r="X42" s="43">
        <v>20</v>
      </c>
      <c r="Y42" s="45">
        <v>20</v>
      </c>
      <c r="Z42" s="45">
        <f t="shared" si="11"/>
        <v>1</v>
      </c>
      <c r="AA42" s="30">
        <v>4</v>
      </c>
      <c r="AB42" s="30">
        <v>4</v>
      </c>
      <c r="AC42" s="20">
        <f t="shared" si="12"/>
        <v>100</v>
      </c>
      <c r="AD42" s="20">
        <v>20</v>
      </c>
      <c r="AE42" s="45">
        <v>20</v>
      </c>
      <c r="AF42" s="45">
        <f t="shared" si="13"/>
        <v>1</v>
      </c>
      <c r="AG42" s="8">
        <v>328</v>
      </c>
      <c r="AH42" s="8">
        <v>2615</v>
      </c>
      <c r="AI42" s="45">
        <f t="shared" si="60"/>
        <v>12.543021032504781</v>
      </c>
      <c r="AJ42" s="43">
        <v>30</v>
      </c>
      <c r="AK42" s="45">
        <v>0</v>
      </c>
      <c r="AL42" s="45">
        <f t="shared" si="61"/>
        <v>0</v>
      </c>
      <c r="AM42" s="30">
        <v>0</v>
      </c>
      <c r="AN42" s="30">
        <v>0</v>
      </c>
      <c r="AO42" s="45">
        <v>0</v>
      </c>
      <c r="AP42" s="43">
        <v>30</v>
      </c>
      <c r="AQ42" s="45">
        <v>30</v>
      </c>
      <c r="AR42" s="45">
        <f t="shared" si="16"/>
        <v>1</v>
      </c>
      <c r="AS42" s="20">
        <v>0</v>
      </c>
      <c r="AT42" s="45">
        <v>30</v>
      </c>
      <c r="AU42" s="45">
        <v>30</v>
      </c>
      <c r="AV42" s="45">
        <f t="shared" si="33"/>
        <v>1</v>
      </c>
      <c r="AW42" s="20">
        <v>0</v>
      </c>
      <c r="AX42" s="45">
        <v>30</v>
      </c>
      <c r="AY42" s="45">
        <v>30</v>
      </c>
      <c r="AZ42" s="45">
        <f t="shared" si="34"/>
        <v>1</v>
      </c>
      <c r="BA42" s="38">
        <v>2351521.2944081542</v>
      </c>
      <c r="BB42" s="16">
        <v>48278458.658934802</v>
      </c>
      <c r="BC42" s="39">
        <f t="shared" si="17"/>
        <v>4.8707464151259989</v>
      </c>
      <c r="BD42" s="43">
        <v>30</v>
      </c>
      <c r="BE42" s="45">
        <v>20</v>
      </c>
      <c r="BF42" s="45">
        <f t="shared" si="18"/>
        <v>0.66666666666666663</v>
      </c>
      <c r="BG42" s="18">
        <v>2604</v>
      </c>
      <c r="BH42" s="18">
        <v>2615</v>
      </c>
      <c r="BI42" s="45">
        <f t="shared" si="19"/>
        <v>99.579349904397702</v>
      </c>
      <c r="BJ42" s="43">
        <v>30</v>
      </c>
      <c r="BK42" s="45">
        <v>30</v>
      </c>
      <c r="BL42" s="45">
        <f t="shared" si="20"/>
        <v>1</v>
      </c>
      <c r="BM42" s="34">
        <v>36</v>
      </c>
      <c r="BN42" s="34">
        <v>42</v>
      </c>
      <c r="BO42" s="45">
        <f t="shared" si="21"/>
        <v>85.714285714285708</v>
      </c>
      <c r="BP42" s="43">
        <v>40</v>
      </c>
      <c r="BQ42" s="45">
        <v>30</v>
      </c>
      <c r="BR42" s="45">
        <f t="shared" si="22"/>
        <v>0.75</v>
      </c>
      <c r="BS42" s="34">
        <v>14</v>
      </c>
      <c r="BT42" s="34">
        <v>26</v>
      </c>
      <c r="BU42" s="45">
        <f t="shared" si="23"/>
        <v>53.846153846153847</v>
      </c>
      <c r="BV42" s="43">
        <v>40</v>
      </c>
      <c r="BW42" s="45">
        <v>0</v>
      </c>
      <c r="BX42" s="45">
        <f t="shared" si="24"/>
        <v>0</v>
      </c>
      <c r="BY42" s="20">
        <v>14</v>
      </c>
      <c r="BZ42" s="20">
        <v>726</v>
      </c>
      <c r="CA42" s="37">
        <f t="shared" si="70"/>
        <v>1.9283746556473829</v>
      </c>
      <c r="CB42" s="20">
        <v>30</v>
      </c>
      <c r="CC42" s="45">
        <v>30</v>
      </c>
      <c r="CD42" s="45">
        <f t="shared" si="71"/>
        <v>1</v>
      </c>
      <c r="CE42" s="20">
        <v>7</v>
      </c>
      <c r="CF42" s="20">
        <v>191</v>
      </c>
      <c r="CG42" s="37">
        <f t="shared" si="72"/>
        <v>3.6649214659685865</v>
      </c>
      <c r="CH42" s="20">
        <v>30</v>
      </c>
      <c r="CI42" s="45">
        <v>30</v>
      </c>
      <c r="CJ42" s="45">
        <f t="shared" si="73"/>
        <v>1</v>
      </c>
      <c r="CK42" s="20">
        <v>3</v>
      </c>
      <c r="CL42" s="20">
        <v>73</v>
      </c>
      <c r="CM42" s="37">
        <f t="shared" si="74"/>
        <v>4.1095890410958908</v>
      </c>
      <c r="CN42" s="20">
        <v>30</v>
      </c>
      <c r="CO42" s="45">
        <v>30</v>
      </c>
      <c r="CP42" s="45">
        <f t="shared" si="75"/>
        <v>1</v>
      </c>
      <c r="CQ42" s="20">
        <v>91</v>
      </c>
      <c r="CR42" s="20">
        <v>40</v>
      </c>
      <c r="CS42" s="45">
        <v>40</v>
      </c>
      <c r="CT42" s="45">
        <f t="shared" si="67"/>
        <v>1</v>
      </c>
      <c r="CU42" s="20">
        <v>0</v>
      </c>
      <c r="CV42" s="20">
        <v>30</v>
      </c>
      <c r="CW42" s="45">
        <v>30</v>
      </c>
      <c r="CX42" s="45">
        <f t="shared" si="29"/>
        <v>1</v>
      </c>
      <c r="CY42" s="20">
        <v>98</v>
      </c>
      <c r="CZ42" s="20">
        <v>10</v>
      </c>
      <c r="DA42" s="45">
        <v>10</v>
      </c>
      <c r="DB42" s="45">
        <f t="shared" si="30"/>
        <v>1</v>
      </c>
      <c r="DC42" s="89">
        <v>48.43</v>
      </c>
      <c r="DD42" s="20">
        <v>20</v>
      </c>
      <c r="DE42" s="45">
        <v>20</v>
      </c>
      <c r="DF42" s="45">
        <f t="shared" si="35"/>
        <v>1</v>
      </c>
      <c r="DG42" s="20" t="s">
        <v>218</v>
      </c>
      <c r="DH42" s="20">
        <v>40</v>
      </c>
      <c r="DI42" s="45">
        <v>20</v>
      </c>
      <c r="DJ42" s="45">
        <f t="shared" si="31"/>
        <v>0.5</v>
      </c>
      <c r="DK42" s="20">
        <v>3</v>
      </c>
      <c r="DL42" s="20">
        <v>20</v>
      </c>
      <c r="DM42" s="45">
        <v>0</v>
      </c>
      <c r="DN42" s="45">
        <f t="shared" si="36"/>
        <v>0</v>
      </c>
      <c r="DO42" s="41">
        <f t="shared" si="68"/>
        <v>630</v>
      </c>
      <c r="DP42" s="41">
        <f t="shared" si="69"/>
        <v>500</v>
      </c>
      <c r="DQ42" s="42">
        <f t="shared" si="32"/>
        <v>0.79365079365079361</v>
      </c>
    </row>
    <row r="43" spans="1:121" ht="15.75">
      <c r="A43" s="35" t="s">
        <v>41</v>
      </c>
      <c r="B43" s="64" t="s">
        <v>115</v>
      </c>
      <c r="C43" s="20">
        <v>121</v>
      </c>
      <c r="D43" s="20">
        <v>264</v>
      </c>
      <c r="E43" s="20">
        <f t="shared" si="3"/>
        <v>45.833333333333336</v>
      </c>
      <c r="F43" s="36">
        <v>30</v>
      </c>
      <c r="G43" s="45">
        <f t="shared" si="4"/>
        <v>19.642857142857142</v>
      </c>
      <c r="H43" s="37">
        <f t="shared" si="5"/>
        <v>0.65476190476190477</v>
      </c>
      <c r="I43" s="30">
        <v>18</v>
      </c>
      <c r="J43" s="30">
        <v>24</v>
      </c>
      <c r="K43" s="20">
        <f t="shared" si="6"/>
        <v>75</v>
      </c>
      <c r="L43" s="20">
        <v>20</v>
      </c>
      <c r="M43" s="45">
        <v>20</v>
      </c>
      <c r="N43" s="37">
        <f t="shared" si="7"/>
        <v>1</v>
      </c>
      <c r="O43" s="30">
        <v>18</v>
      </c>
      <c r="P43" s="36">
        <v>73</v>
      </c>
      <c r="Q43" s="43">
        <f t="shared" si="8"/>
        <v>4.0555555555555554</v>
      </c>
      <c r="R43" s="20">
        <v>30</v>
      </c>
      <c r="S43" s="45">
        <v>30</v>
      </c>
      <c r="T43" s="45">
        <f t="shared" si="9"/>
        <v>1</v>
      </c>
      <c r="U43" s="30">
        <v>5</v>
      </c>
      <c r="V43" s="30">
        <v>5</v>
      </c>
      <c r="W43" s="20">
        <f t="shared" si="10"/>
        <v>100</v>
      </c>
      <c r="X43" s="43">
        <v>20</v>
      </c>
      <c r="Y43" s="45">
        <v>20</v>
      </c>
      <c r="Z43" s="45">
        <f t="shared" si="11"/>
        <v>1</v>
      </c>
      <c r="AA43" s="30">
        <v>5</v>
      </c>
      <c r="AB43" s="30">
        <v>5</v>
      </c>
      <c r="AC43" s="20">
        <f t="shared" si="12"/>
        <v>100</v>
      </c>
      <c r="AD43" s="20">
        <v>20</v>
      </c>
      <c r="AE43" s="45">
        <v>20</v>
      </c>
      <c r="AF43" s="45">
        <f t="shared" si="13"/>
        <v>1</v>
      </c>
      <c r="AG43" s="8">
        <v>228</v>
      </c>
      <c r="AH43" s="8">
        <v>1809</v>
      </c>
      <c r="AI43" s="45">
        <f t="shared" si="60"/>
        <v>12.603648424543946</v>
      </c>
      <c r="AJ43" s="43">
        <v>30</v>
      </c>
      <c r="AK43" s="45">
        <v>0</v>
      </c>
      <c r="AL43" s="45">
        <f t="shared" si="61"/>
        <v>0</v>
      </c>
      <c r="AM43" s="30">
        <v>0</v>
      </c>
      <c r="AN43" s="30">
        <v>0</v>
      </c>
      <c r="AO43" s="45">
        <v>0</v>
      </c>
      <c r="AP43" s="43">
        <v>30</v>
      </c>
      <c r="AQ43" s="45">
        <v>30</v>
      </c>
      <c r="AR43" s="45">
        <f t="shared" si="16"/>
        <v>1</v>
      </c>
      <c r="AS43" s="20">
        <v>0</v>
      </c>
      <c r="AT43" s="45">
        <v>30</v>
      </c>
      <c r="AU43" s="45">
        <v>30</v>
      </c>
      <c r="AV43" s="45">
        <f t="shared" si="33"/>
        <v>1</v>
      </c>
      <c r="AW43" s="20">
        <v>1</v>
      </c>
      <c r="AX43" s="45">
        <v>30</v>
      </c>
      <c r="AY43" s="45">
        <v>0</v>
      </c>
      <c r="AZ43" s="45">
        <f t="shared" si="34"/>
        <v>0</v>
      </c>
      <c r="BA43" s="38">
        <v>1647372.8960001201</v>
      </c>
      <c r="BB43" s="16">
        <v>40261182.072796702</v>
      </c>
      <c r="BC43" s="39">
        <f t="shared" si="17"/>
        <v>4.0917151737410151</v>
      </c>
      <c r="BD43" s="43">
        <v>30</v>
      </c>
      <c r="BE43" s="45">
        <v>20</v>
      </c>
      <c r="BF43" s="45">
        <f t="shared" si="18"/>
        <v>0.66666666666666663</v>
      </c>
      <c r="BG43" s="18">
        <v>1806</v>
      </c>
      <c r="BH43" s="18">
        <v>1809</v>
      </c>
      <c r="BI43" s="45">
        <f t="shared" si="19"/>
        <v>99.834162520729691</v>
      </c>
      <c r="BJ43" s="43">
        <v>30</v>
      </c>
      <c r="BK43" s="45">
        <v>30</v>
      </c>
      <c r="BL43" s="45">
        <f t="shared" si="20"/>
        <v>1</v>
      </c>
      <c r="BM43" s="34">
        <v>43</v>
      </c>
      <c r="BN43" s="34">
        <v>48</v>
      </c>
      <c r="BO43" s="45">
        <f t="shared" si="21"/>
        <v>89.583333333333329</v>
      </c>
      <c r="BP43" s="43">
        <v>40</v>
      </c>
      <c r="BQ43" s="45">
        <v>30</v>
      </c>
      <c r="BR43" s="45">
        <f t="shared" si="22"/>
        <v>0.75</v>
      </c>
      <c r="BS43" s="34">
        <v>13</v>
      </c>
      <c r="BT43" s="34">
        <v>25</v>
      </c>
      <c r="BU43" s="45">
        <f t="shared" si="23"/>
        <v>52</v>
      </c>
      <c r="BV43" s="43">
        <v>40</v>
      </c>
      <c r="BW43" s="45">
        <v>0</v>
      </c>
      <c r="BX43" s="45">
        <f t="shared" si="24"/>
        <v>0</v>
      </c>
      <c r="BY43" s="20">
        <v>31</v>
      </c>
      <c r="BZ43" s="20">
        <v>561</v>
      </c>
      <c r="CA43" s="37">
        <f t="shared" si="70"/>
        <v>5.5258467023172901</v>
      </c>
      <c r="CB43" s="20">
        <v>30</v>
      </c>
      <c r="CC43" s="45">
        <v>0</v>
      </c>
      <c r="CD43" s="45">
        <f t="shared" si="71"/>
        <v>0</v>
      </c>
      <c r="CE43" s="20">
        <v>6</v>
      </c>
      <c r="CF43" s="20">
        <v>178</v>
      </c>
      <c r="CG43" s="37">
        <f t="shared" si="72"/>
        <v>3.3707865168539324</v>
      </c>
      <c r="CH43" s="20">
        <v>30</v>
      </c>
      <c r="CI43" s="45">
        <v>30</v>
      </c>
      <c r="CJ43" s="45">
        <f t="shared" si="73"/>
        <v>1</v>
      </c>
      <c r="CK43" s="20">
        <v>14</v>
      </c>
      <c r="CL43" s="20">
        <v>129</v>
      </c>
      <c r="CM43" s="37">
        <f t="shared" si="74"/>
        <v>10.852713178294573</v>
      </c>
      <c r="CN43" s="20">
        <v>30</v>
      </c>
      <c r="CO43" s="45">
        <v>0</v>
      </c>
      <c r="CP43" s="45">
        <f t="shared" si="75"/>
        <v>0</v>
      </c>
      <c r="CQ43" s="20">
        <v>88.1</v>
      </c>
      <c r="CR43" s="20">
        <v>40</v>
      </c>
      <c r="CS43" s="45">
        <v>30</v>
      </c>
      <c r="CT43" s="45">
        <f t="shared" si="67"/>
        <v>0.75</v>
      </c>
      <c r="CU43" s="20">
        <v>0</v>
      </c>
      <c r="CV43" s="20">
        <v>30</v>
      </c>
      <c r="CW43" s="45">
        <v>30</v>
      </c>
      <c r="CX43" s="45">
        <f t="shared" si="29"/>
        <v>1</v>
      </c>
      <c r="CY43" s="20">
        <v>96</v>
      </c>
      <c r="CZ43" s="20">
        <v>10</v>
      </c>
      <c r="DA43" s="45">
        <v>10</v>
      </c>
      <c r="DB43" s="45">
        <f t="shared" si="30"/>
        <v>1</v>
      </c>
      <c r="DC43" s="89">
        <v>48.55</v>
      </c>
      <c r="DD43" s="20">
        <v>20</v>
      </c>
      <c r="DE43" s="45">
        <v>20</v>
      </c>
      <c r="DF43" s="45">
        <f t="shared" si="35"/>
        <v>1</v>
      </c>
      <c r="DG43" s="20" t="s">
        <v>218</v>
      </c>
      <c r="DH43" s="20">
        <v>40</v>
      </c>
      <c r="DI43" s="45">
        <v>20</v>
      </c>
      <c r="DJ43" s="45">
        <f t="shared" si="31"/>
        <v>0.5</v>
      </c>
      <c r="DK43" s="20">
        <v>6</v>
      </c>
      <c r="DL43" s="20">
        <v>20</v>
      </c>
      <c r="DM43" s="45">
        <v>0</v>
      </c>
      <c r="DN43" s="45">
        <f t="shared" si="36"/>
        <v>0</v>
      </c>
      <c r="DO43" s="41">
        <f t="shared" si="68"/>
        <v>630</v>
      </c>
      <c r="DP43" s="41">
        <f t="shared" si="69"/>
        <v>389.64285714285717</v>
      </c>
      <c r="DQ43" s="42">
        <f t="shared" si="32"/>
        <v>0.61848072562358281</v>
      </c>
    </row>
    <row r="44" spans="1:121" ht="15.75">
      <c r="A44" s="35" t="s">
        <v>41</v>
      </c>
      <c r="B44" s="64" t="s">
        <v>116</v>
      </c>
      <c r="C44" s="20">
        <v>123</v>
      </c>
      <c r="D44" s="20">
        <v>230</v>
      </c>
      <c r="E44" s="20">
        <f t="shared" si="3"/>
        <v>53.478260869565219</v>
      </c>
      <c r="F44" s="36">
        <v>30</v>
      </c>
      <c r="G44" s="45">
        <f t="shared" si="4"/>
        <v>22.919254658385093</v>
      </c>
      <c r="H44" s="37">
        <f t="shared" si="5"/>
        <v>0.7639751552795031</v>
      </c>
      <c r="I44" s="30">
        <v>25</v>
      </c>
      <c r="J44" s="30">
        <v>71</v>
      </c>
      <c r="K44" s="20">
        <f t="shared" si="6"/>
        <v>35.2112676056338</v>
      </c>
      <c r="L44" s="20">
        <v>20</v>
      </c>
      <c r="M44" s="45">
        <v>20</v>
      </c>
      <c r="N44" s="37">
        <f t="shared" si="7"/>
        <v>1</v>
      </c>
      <c r="O44" s="30">
        <v>21</v>
      </c>
      <c r="P44" s="36">
        <v>63</v>
      </c>
      <c r="Q44" s="43">
        <f t="shared" si="8"/>
        <v>3</v>
      </c>
      <c r="R44" s="20">
        <v>30</v>
      </c>
      <c r="S44" s="45">
        <v>30</v>
      </c>
      <c r="T44" s="45">
        <f t="shared" si="9"/>
        <v>1</v>
      </c>
      <c r="U44" s="30">
        <v>4</v>
      </c>
      <c r="V44" s="30">
        <v>4</v>
      </c>
      <c r="W44" s="20">
        <f t="shared" si="10"/>
        <v>100</v>
      </c>
      <c r="X44" s="43">
        <v>20</v>
      </c>
      <c r="Y44" s="45">
        <v>20</v>
      </c>
      <c r="Z44" s="45">
        <f t="shared" si="11"/>
        <v>1</v>
      </c>
      <c r="AA44" s="30">
        <v>4.5</v>
      </c>
      <c r="AB44" s="30">
        <v>4.5</v>
      </c>
      <c r="AC44" s="20">
        <f t="shared" si="12"/>
        <v>100</v>
      </c>
      <c r="AD44" s="20">
        <v>20</v>
      </c>
      <c r="AE44" s="45">
        <v>20</v>
      </c>
      <c r="AF44" s="45">
        <f t="shared" si="13"/>
        <v>1</v>
      </c>
      <c r="AG44" s="8">
        <v>219</v>
      </c>
      <c r="AH44" s="8">
        <v>2050</v>
      </c>
      <c r="AI44" s="45">
        <f t="shared" si="60"/>
        <v>10.682926829268293</v>
      </c>
      <c r="AJ44" s="43">
        <v>30</v>
      </c>
      <c r="AK44" s="45">
        <v>0</v>
      </c>
      <c r="AL44" s="45">
        <f t="shared" si="61"/>
        <v>0</v>
      </c>
      <c r="AM44" s="30">
        <v>0</v>
      </c>
      <c r="AN44" s="30">
        <v>0</v>
      </c>
      <c r="AO44" s="45">
        <v>0</v>
      </c>
      <c r="AP44" s="43">
        <v>30</v>
      </c>
      <c r="AQ44" s="45">
        <v>30</v>
      </c>
      <c r="AR44" s="45">
        <f t="shared" si="16"/>
        <v>1</v>
      </c>
      <c r="AS44" s="20">
        <v>0</v>
      </c>
      <c r="AT44" s="45">
        <v>30</v>
      </c>
      <c r="AU44" s="45">
        <v>30</v>
      </c>
      <c r="AV44" s="45">
        <f t="shared" si="33"/>
        <v>1</v>
      </c>
      <c r="AW44" s="20">
        <v>1</v>
      </c>
      <c r="AX44" s="45">
        <v>30</v>
      </c>
      <c r="AY44" s="45">
        <v>0</v>
      </c>
      <c r="AZ44" s="45">
        <f t="shared" si="34"/>
        <v>0</v>
      </c>
      <c r="BA44" s="38">
        <v>1610314.6125012923</v>
      </c>
      <c r="BB44" s="16">
        <v>42453222.908532403</v>
      </c>
      <c r="BC44" s="39">
        <f t="shared" si="17"/>
        <v>3.7931504422427382</v>
      </c>
      <c r="BD44" s="43">
        <v>30</v>
      </c>
      <c r="BE44" s="45">
        <v>20</v>
      </c>
      <c r="BF44" s="45">
        <f t="shared" si="18"/>
        <v>0.66666666666666663</v>
      </c>
      <c r="BG44" s="18">
        <v>2047</v>
      </c>
      <c r="BH44" s="18">
        <v>2050</v>
      </c>
      <c r="BI44" s="45">
        <f t="shared" si="19"/>
        <v>99.853658536585371</v>
      </c>
      <c r="BJ44" s="43">
        <v>30</v>
      </c>
      <c r="BK44" s="45">
        <v>30</v>
      </c>
      <c r="BL44" s="45">
        <f t="shared" si="20"/>
        <v>1</v>
      </c>
      <c r="BM44" s="34">
        <v>27</v>
      </c>
      <c r="BN44" s="34">
        <v>31</v>
      </c>
      <c r="BO44" s="45">
        <f t="shared" si="21"/>
        <v>87.096774193548384</v>
      </c>
      <c r="BP44" s="43">
        <v>40</v>
      </c>
      <c r="BQ44" s="45">
        <v>30</v>
      </c>
      <c r="BR44" s="45">
        <f t="shared" si="22"/>
        <v>0.75</v>
      </c>
      <c r="BS44" s="34">
        <v>9</v>
      </c>
      <c r="BT44" s="34">
        <v>21</v>
      </c>
      <c r="BU44" s="45">
        <f t="shared" si="23"/>
        <v>42.857142857142854</v>
      </c>
      <c r="BV44" s="43">
        <v>40</v>
      </c>
      <c r="BW44" s="45">
        <v>0</v>
      </c>
      <c r="BX44" s="45">
        <f t="shared" si="24"/>
        <v>0</v>
      </c>
      <c r="BY44" s="20">
        <v>12</v>
      </c>
      <c r="BZ44" s="20">
        <v>780</v>
      </c>
      <c r="CA44" s="37">
        <f t="shared" si="70"/>
        <v>1.5384615384615385</v>
      </c>
      <c r="CB44" s="20">
        <v>30</v>
      </c>
      <c r="CC44" s="45">
        <v>30</v>
      </c>
      <c r="CD44" s="45">
        <f t="shared" si="71"/>
        <v>1</v>
      </c>
      <c r="CE44" s="20">
        <v>4</v>
      </c>
      <c r="CF44" s="20">
        <v>335</v>
      </c>
      <c r="CG44" s="37">
        <f t="shared" si="72"/>
        <v>1.1940298507462686</v>
      </c>
      <c r="CH44" s="20">
        <v>30</v>
      </c>
      <c r="CI44" s="45">
        <v>30</v>
      </c>
      <c r="CJ44" s="45">
        <f t="shared" si="73"/>
        <v>1</v>
      </c>
      <c r="CK44" s="20">
        <v>2</v>
      </c>
      <c r="CL44" s="20">
        <v>105</v>
      </c>
      <c r="CM44" s="37">
        <f t="shared" si="74"/>
        <v>1.9047619047619047</v>
      </c>
      <c r="CN44" s="20">
        <v>30</v>
      </c>
      <c r="CO44" s="45">
        <v>30</v>
      </c>
      <c r="CP44" s="45">
        <f t="shared" si="75"/>
        <v>1</v>
      </c>
      <c r="CQ44" s="20">
        <v>88.1</v>
      </c>
      <c r="CR44" s="20">
        <v>40</v>
      </c>
      <c r="CS44" s="45">
        <v>40</v>
      </c>
      <c r="CT44" s="45">
        <f t="shared" si="67"/>
        <v>1</v>
      </c>
      <c r="CU44" s="20">
        <v>1</v>
      </c>
      <c r="CV44" s="20">
        <v>30</v>
      </c>
      <c r="CW44" s="45">
        <v>20</v>
      </c>
      <c r="CX44" s="45">
        <f t="shared" si="29"/>
        <v>0.66666666666666663</v>
      </c>
      <c r="CY44" s="20">
        <v>93.6</v>
      </c>
      <c r="CZ44" s="20">
        <v>10</v>
      </c>
      <c r="DA44" s="45">
        <v>10</v>
      </c>
      <c r="DB44" s="45">
        <f t="shared" si="30"/>
        <v>1</v>
      </c>
      <c r="DC44" s="89">
        <v>51.5</v>
      </c>
      <c r="DD44" s="20">
        <v>20</v>
      </c>
      <c r="DE44" s="45">
        <v>20</v>
      </c>
      <c r="DF44" s="45">
        <f t="shared" si="35"/>
        <v>1</v>
      </c>
      <c r="DG44" s="20" t="s">
        <v>218</v>
      </c>
      <c r="DH44" s="20">
        <v>40</v>
      </c>
      <c r="DI44" s="45">
        <v>20</v>
      </c>
      <c r="DJ44" s="45">
        <f t="shared" si="31"/>
        <v>0.5</v>
      </c>
      <c r="DK44" s="20">
        <v>7</v>
      </c>
      <c r="DL44" s="20">
        <v>20</v>
      </c>
      <c r="DM44" s="45">
        <v>0</v>
      </c>
      <c r="DN44" s="45">
        <f t="shared" si="36"/>
        <v>0</v>
      </c>
      <c r="DO44" s="41">
        <f t="shared" si="68"/>
        <v>630</v>
      </c>
      <c r="DP44" s="41">
        <f t="shared" si="69"/>
        <v>452.91925465838511</v>
      </c>
      <c r="DQ44" s="42">
        <f t="shared" si="32"/>
        <v>0.71891945183870654</v>
      </c>
    </row>
    <row r="45" spans="1:121" ht="15.75">
      <c r="A45" s="35" t="s">
        <v>41</v>
      </c>
      <c r="B45" s="64" t="s">
        <v>117</v>
      </c>
      <c r="C45" s="20">
        <v>75</v>
      </c>
      <c r="D45" s="20">
        <v>179</v>
      </c>
      <c r="E45" s="20">
        <f t="shared" si="3"/>
        <v>41.899441340782126</v>
      </c>
      <c r="F45" s="36">
        <v>30</v>
      </c>
      <c r="G45" s="45">
        <f t="shared" si="4"/>
        <v>17.956903431763767</v>
      </c>
      <c r="H45" s="37">
        <f t="shared" si="5"/>
        <v>0.59856344772545889</v>
      </c>
      <c r="I45" s="30">
        <v>26</v>
      </c>
      <c r="J45" s="30">
        <v>34</v>
      </c>
      <c r="K45" s="20">
        <f t="shared" si="6"/>
        <v>76.470588235294116</v>
      </c>
      <c r="L45" s="20">
        <v>20</v>
      </c>
      <c r="M45" s="45">
        <v>20</v>
      </c>
      <c r="N45" s="37">
        <f t="shared" si="7"/>
        <v>1</v>
      </c>
      <c r="O45" s="30">
        <v>26</v>
      </c>
      <c r="P45" s="36">
        <v>191</v>
      </c>
      <c r="Q45" s="43">
        <f t="shared" si="8"/>
        <v>7.3461538461538458</v>
      </c>
      <c r="R45" s="20">
        <v>30</v>
      </c>
      <c r="S45" s="45">
        <v>30</v>
      </c>
      <c r="T45" s="45">
        <f t="shared" si="9"/>
        <v>1</v>
      </c>
      <c r="U45" s="30">
        <v>6</v>
      </c>
      <c r="V45" s="30">
        <v>6</v>
      </c>
      <c r="W45" s="20">
        <f t="shared" si="10"/>
        <v>100</v>
      </c>
      <c r="X45" s="43">
        <v>20</v>
      </c>
      <c r="Y45" s="45">
        <v>20</v>
      </c>
      <c r="Z45" s="45">
        <f t="shared" si="11"/>
        <v>1</v>
      </c>
      <c r="AA45" s="30">
        <v>6</v>
      </c>
      <c r="AB45" s="30">
        <v>6</v>
      </c>
      <c r="AC45" s="20">
        <f t="shared" si="12"/>
        <v>100</v>
      </c>
      <c r="AD45" s="20">
        <v>20</v>
      </c>
      <c r="AE45" s="45">
        <v>20</v>
      </c>
      <c r="AF45" s="45">
        <f t="shared" si="13"/>
        <v>1</v>
      </c>
      <c r="AG45" s="8">
        <v>328</v>
      </c>
      <c r="AH45" s="8">
        <v>2534</v>
      </c>
      <c r="AI45" s="45">
        <f t="shared" si="60"/>
        <v>12.943962115232834</v>
      </c>
      <c r="AJ45" s="43">
        <v>30</v>
      </c>
      <c r="AK45" s="45">
        <v>0</v>
      </c>
      <c r="AL45" s="45">
        <f t="shared" si="61"/>
        <v>0</v>
      </c>
      <c r="AM45" s="30">
        <v>0</v>
      </c>
      <c r="AN45" s="30">
        <v>0</v>
      </c>
      <c r="AO45" s="45">
        <v>0</v>
      </c>
      <c r="AP45" s="43">
        <v>30</v>
      </c>
      <c r="AQ45" s="45">
        <v>30</v>
      </c>
      <c r="AR45" s="45">
        <f t="shared" si="16"/>
        <v>1</v>
      </c>
      <c r="AS45" s="20">
        <v>0</v>
      </c>
      <c r="AT45" s="45">
        <v>30</v>
      </c>
      <c r="AU45" s="45">
        <v>30</v>
      </c>
      <c r="AV45" s="45">
        <f t="shared" si="33"/>
        <v>1</v>
      </c>
      <c r="AW45" s="20">
        <v>1</v>
      </c>
      <c r="AX45" s="45">
        <v>30</v>
      </c>
      <c r="AY45" s="45">
        <v>0</v>
      </c>
      <c r="AZ45" s="45">
        <f t="shared" si="34"/>
        <v>0</v>
      </c>
      <c r="BA45" s="38">
        <v>2487698.3941428293</v>
      </c>
      <c r="BB45" s="16">
        <v>49796167.627999596</v>
      </c>
      <c r="BC45" s="39">
        <f t="shared" si="17"/>
        <v>4.9957627517183392</v>
      </c>
      <c r="BD45" s="43">
        <v>30</v>
      </c>
      <c r="BE45" s="45">
        <v>20</v>
      </c>
      <c r="BF45" s="45">
        <f t="shared" si="18"/>
        <v>0.66666666666666663</v>
      </c>
      <c r="BG45" s="18">
        <v>2533</v>
      </c>
      <c r="BH45" s="18">
        <v>2534</v>
      </c>
      <c r="BI45" s="45">
        <f t="shared" si="19"/>
        <v>99.96053670086819</v>
      </c>
      <c r="BJ45" s="43">
        <v>30</v>
      </c>
      <c r="BK45" s="45">
        <v>30</v>
      </c>
      <c r="BL45" s="45">
        <f t="shared" si="20"/>
        <v>1</v>
      </c>
      <c r="BM45" s="34">
        <v>24</v>
      </c>
      <c r="BN45" s="34">
        <v>27</v>
      </c>
      <c r="BO45" s="45">
        <f t="shared" si="21"/>
        <v>88.888888888888886</v>
      </c>
      <c r="BP45" s="43">
        <v>40</v>
      </c>
      <c r="BQ45" s="45">
        <v>30</v>
      </c>
      <c r="BR45" s="45">
        <f t="shared" si="22"/>
        <v>0.75</v>
      </c>
      <c r="BS45" s="34">
        <v>28</v>
      </c>
      <c r="BT45" s="34">
        <v>43</v>
      </c>
      <c r="BU45" s="45">
        <f t="shared" si="23"/>
        <v>65.116279069767444</v>
      </c>
      <c r="BV45" s="43">
        <v>40</v>
      </c>
      <c r="BW45" s="45">
        <v>10</v>
      </c>
      <c r="BX45" s="45">
        <f t="shared" si="24"/>
        <v>0.25</v>
      </c>
      <c r="BY45" s="20">
        <v>51</v>
      </c>
      <c r="BZ45" s="20">
        <v>482</v>
      </c>
      <c r="CA45" s="37">
        <f t="shared" si="70"/>
        <v>10.580912863070539</v>
      </c>
      <c r="CB45" s="20">
        <v>30</v>
      </c>
      <c r="CC45" s="45">
        <v>0</v>
      </c>
      <c r="CD45" s="45">
        <f t="shared" si="71"/>
        <v>0</v>
      </c>
      <c r="CE45" s="20">
        <v>65</v>
      </c>
      <c r="CF45" s="20">
        <v>205</v>
      </c>
      <c r="CG45" s="37">
        <f t="shared" si="72"/>
        <v>31.707317073170731</v>
      </c>
      <c r="CH45" s="20">
        <v>30</v>
      </c>
      <c r="CI45" s="45">
        <v>0</v>
      </c>
      <c r="CJ45" s="45">
        <f t="shared" si="73"/>
        <v>0</v>
      </c>
      <c r="CK45" s="20">
        <v>21</v>
      </c>
      <c r="CL45" s="20">
        <v>93</v>
      </c>
      <c r="CM45" s="37">
        <f t="shared" si="74"/>
        <v>22.580645161290324</v>
      </c>
      <c r="CN45" s="20">
        <v>30</v>
      </c>
      <c r="CO45" s="45">
        <v>0</v>
      </c>
      <c r="CP45" s="45">
        <f t="shared" si="75"/>
        <v>0</v>
      </c>
      <c r="CQ45" s="20">
        <v>97.4</v>
      </c>
      <c r="CR45" s="20">
        <v>40</v>
      </c>
      <c r="CS45" s="45">
        <v>40</v>
      </c>
      <c r="CT45" s="45">
        <f t="shared" si="67"/>
        <v>1</v>
      </c>
      <c r="CU45" s="20">
        <v>1</v>
      </c>
      <c r="CV45" s="20">
        <v>30</v>
      </c>
      <c r="CW45" s="45">
        <v>20</v>
      </c>
      <c r="CX45" s="45">
        <f t="shared" si="29"/>
        <v>0.66666666666666663</v>
      </c>
      <c r="CY45" s="20">
        <v>91.2</v>
      </c>
      <c r="CZ45" s="20">
        <v>10</v>
      </c>
      <c r="DA45" s="45">
        <v>10</v>
      </c>
      <c r="DB45" s="45">
        <f t="shared" si="30"/>
        <v>1</v>
      </c>
      <c r="DC45" s="89">
        <v>49.4</v>
      </c>
      <c r="DD45" s="20">
        <v>20</v>
      </c>
      <c r="DE45" s="45">
        <v>20</v>
      </c>
      <c r="DF45" s="45">
        <f t="shared" si="35"/>
        <v>1</v>
      </c>
      <c r="DG45" s="20" t="s">
        <v>217</v>
      </c>
      <c r="DH45" s="20">
        <v>40</v>
      </c>
      <c r="DI45" s="45">
        <v>10</v>
      </c>
      <c r="DJ45" s="45">
        <f t="shared" si="31"/>
        <v>0.25</v>
      </c>
      <c r="DK45" s="20">
        <v>6</v>
      </c>
      <c r="DL45" s="20">
        <v>20</v>
      </c>
      <c r="DM45" s="45">
        <v>0</v>
      </c>
      <c r="DN45" s="45">
        <f t="shared" si="36"/>
        <v>0</v>
      </c>
      <c r="DO45" s="41">
        <f t="shared" si="68"/>
        <v>630</v>
      </c>
      <c r="DP45" s="41">
        <f t="shared" si="69"/>
        <v>357.95690343176375</v>
      </c>
      <c r="DQ45" s="42">
        <f t="shared" si="32"/>
        <v>0.5681855610027996</v>
      </c>
    </row>
    <row r="46" spans="1:121" ht="15.75">
      <c r="A46" s="62" t="s">
        <v>42</v>
      </c>
      <c r="B46" s="65" t="s">
        <v>118</v>
      </c>
      <c r="C46" s="20">
        <v>23</v>
      </c>
      <c r="D46" s="20">
        <v>86</v>
      </c>
      <c r="E46" s="20">
        <f t="shared" si="3"/>
        <v>26.744186046511629</v>
      </c>
      <c r="F46" s="36">
        <v>30</v>
      </c>
      <c r="G46" s="45">
        <f t="shared" si="4"/>
        <v>11.461794019933555</v>
      </c>
      <c r="H46" s="37">
        <f t="shared" si="5"/>
        <v>0.38205980066445183</v>
      </c>
      <c r="I46" s="30">
        <v>16</v>
      </c>
      <c r="J46" s="30">
        <v>25</v>
      </c>
      <c r="K46" s="20">
        <f t="shared" si="6"/>
        <v>64</v>
      </c>
      <c r="L46" s="20">
        <v>20</v>
      </c>
      <c r="M46" s="45">
        <v>20</v>
      </c>
      <c r="N46" s="37">
        <f t="shared" si="7"/>
        <v>1</v>
      </c>
      <c r="O46" s="20">
        <v>25</v>
      </c>
      <c r="P46" s="43">
        <v>52</v>
      </c>
      <c r="Q46" s="43">
        <f t="shared" si="8"/>
        <v>2.08</v>
      </c>
      <c r="R46" s="20">
        <v>30</v>
      </c>
      <c r="S46" s="45">
        <v>15</v>
      </c>
      <c r="T46" s="45">
        <f t="shared" si="9"/>
        <v>0.5</v>
      </c>
      <c r="U46" s="111">
        <v>6</v>
      </c>
      <c r="V46" s="112">
        <v>6</v>
      </c>
      <c r="W46" s="20">
        <f t="shared" si="10"/>
        <v>100</v>
      </c>
      <c r="X46" s="43">
        <v>20</v>
      </c>
      <c r="Y46" s="45">
        <v>20</v>
      </c>
      <c r="Z46" s="45">
        <f t="shared" si="11"/>
        <v>1</v>
      </c>
      <c r="AA46" s="112">
        <v>2.5</v>
      </c>
      <c r="AB46" s="37">
        <v>2.5</v>
      </c>
      <c r="AC46" s="20">
        <f t="shared" si="12"/>
        <v>100</v>
      </c>
      <c r="AD46" s="20">
        <v>20</v>
      </c>
      <c r="AE46" s="45">
        <v>20</v>
      </c>
      <c r="AF46" s="45">
        <f t="shared" si="13"/>
        <v>1</v>
      </c>
      <c r="AG46" s="8">
        <v>211</v>
      </c>
      <c r="AH46" s="8">
        <v>4310</v>
      </c>
      <c r="AI46" s="45">
        <f t="shared" si="60"/>
        <v>4.8955916473317869</v>
      </c>
      <c r="AJ46" s="43">
        <v>30</v>
      </c>
      <c r="AK46" s="45">
        <v>20</v>
      </c>
      <c r="AL46" s="45">
        <f t="shared" si="61"/>
        <v>0.66666666666666663</v>
      </c>
      <c r="AM46" s="30">
        <v>0</v>
      </c>
      <c r="AN46" s="30">
        <v>0</v>
      </c>
      <c r="AO46" s="45">
        <v>0</v>
      </c>
      <c r="AP46" s="43">
        <v>30</v>
      </c>
      <c r="AQ46" s="45">
        <v>30</v>
      </c>
      <c r="AR46" s="45">
        <f t="shared" si="16"/>
        <v>1</v>
      </c>
      <c r="AS46" s="20">
        <v>0</v>
      </c>
      <c r="AT46" s="45">
        <v>30</v>
      </c>
      <c r="AU46" s="45">
        <v>30</v>
      </c>
      <c r="AV46" s="45">
        <f t="shared" si="33"/>
        <v>1</v>
      </c>
      <c r="AW46" s="20">
        <v>0</v>
      </c>
      <c r="AX46" s="45">
        <v>30</v>
      </c>
      <c r="AY46" s="45">
        <v>30</v>
      </c>
      <c r="AZ46" s="45">
        <f t="shared" si="34"/>
        <v>1</v>
      </c>
      <c r="BA46" s="38">
        <v>1537830.4267911119</v>
      </c>
      <c r="BB46" s="16">
        <v>95139577.386418894</v>
      </c>
      <c r="BC46" s="39">
        <f t="shared" si="17"/>
        <v>1.6163940066131048</v>
      </c>
      <c r="BD46" s="43">
        <v>30</v>
      </c>
      <c r="BE46" s="45">
        <v>20</v>
      </c>
      <c r="BF46" s="45">
        <f t="shared" si="18"/>
        <v>0.66666666666666663</v>
      </c>
      <c r="BG46" s="18">
        <v>4277</v>
      </c>
      <c r="BH46" s="18">
        <v>4310</v>
      </c>
      <c r="BI46" s="45">
        <f t="shared" si="19"/>
        <v>99.23433874709977</v>
      </c>
      <c r="BJ46" s="43">
        <v>30</v>
      </c>
      <c r="BK46" s="45">
        <v>30</v>
      </c>
      <c r="BL46" s="45">
        <f t="shared" si="20"/>
        <v>1</v>
      </c>
      <c r="BM46" s="34">
        <v>67</v>
      </c>
      <c r="BN46" s="34">
        <v>78</v>
      </c>
      <c r="BO46" s="45">
        <f t="shared" si="21"/>
        <v>85.897435897435898</v>
      </c>
      <c r="BP46" s="43">
        <v>40</v>
      </c>
      <c r="BQ46" s="45">
        <v>30</v>
      </c>
      <c r="BR46" s="45">
        <f t="shared" si="22"/>
        <v>0.75</v>
      </c>
      <c r="BS46" s="34">
        <v>6</v>
      </c>
      <c r="BT46" s="34">
        <v>24</v>
      </c>
      <c r="BU46" s="45">
        <f t="shared" si="23"/>
        <v>25</v>
      </c>
      <c r="BV46" s="43">
        <v>40</v>
      </c>
      <c r="BW46" s="45">
        <v>0</v>
      </c>
      <c r="BX46" s="45">
        <f t="shared" si="24"/>
        <v>0</v>
      </c>
      <c r="BY46" s="5">
        <v>94</v>
      </c>
      <c r="BZ46" s="30">
        <v>1254</v>
      </c>
      <c r="CA46" s="45">
        <f t="shared" si="70"/>
        <v>7.4960127591706538</v>
      </c>
      <c r="CB46" s="20">
        <v>30</v>
      </c>
      <c r="CC46" s="45">
        <v>0</v>
      </c>
      <c r="CD46" s="45">
        <f t="shared" si="71"/>
        <v>0</v>
      </c>
      <c r="CE46" s="6">
        <v>30</v>
      </c>
      <c r="CF46" s="43">
        <v>315</v>
      </c>
      <c r="CG46" s="45">
        <f t="shared" si="72"/>
        <v>9.5238095238095237</v>
      </c>
      <c r="CH46" s="20">
        <v>30</v>
      </c>
      <c r="CI46" s="45">
        <v>0</v>
      </c>
      <c r="CJ46" s="45">
        <f t="shared" si="73"/>
        <v>0</v>
      </c>
      <c r="CK46" s="5">
        <v>30</v>
      </c>
      <c r="CL46" s="55">
        <v>125</v>
      </c>
      <c r="CM46" s="45">
        <f t="shared" si="74"/>
        <v>24</v>
      </c>
      <c r="CN46" s="20">
        <v>30</v>
      </c>
      <c r="CO46" s="45">
        <v>0</v>
      </c>
      <c r="CP46" s="45">
        <f t="shared" si="75"/>
        <v>0</v>
      </c>
      <c r="CQ46" s="36">
        <v>51.8</v>
      </c>
      <c r="CR46" s="20">
        <v>40</v>
      </c>
      <c r="CS46" s="45">
        <v>0</v>
      </c>
      <c r="CT46" s="45">
        <f t="shared" si="67"/>
        <v>0</v>
      </c>
      <c r="CU46" s="20">
        <v>1</v>
      </c>
      <c r="CV46" s="20">
        <v>30</v>
      </c>
      <c r="CW46" s="45">
        <v>20</v>
      </c>
      <c r="CX46" s="45">
        <f t="shared" si="29"/>
        <v>0.66666666666666663</v>
      </c>
      <c r="CY46" s="20">
        <v>85</v>
      </c>
      <c r="CZ46" s="20">
        <v>10</v>
      </c>
      <c r="DA46" s="45">
        <v>10</v>
      </c>
      <c r="DB46" s="45">
        <f t="shared" si="30"/>
        <v>1</v>
      </c>
      <c r="DC46" s="89">
        <v>68.33</v>
      </c>
      <c r="DD46" s="20">
        <v>20</v>
      </c>
      <c r="DE46" s="45">
        <v>20</v>
      </c>
      <c r="DF46" s="45">
        <f t="shared" si="35"/>
        <v>1</v>
      </c>
      <c r="DG46" s="20" t="s">
        <v>218</v>
      </c>
      <c r="DH46" s="20">
        <v>40</v>
      </c>
      <c r="DI46" s="45">
        <v>20</v>
      </c>
      <c r="DJ46" s="45">
        <f t="shared" si="31"/>
        <v>0.5</v>
      </c>
      <c r="DK46" s="20">
        <v>0</v>
      </c>
      <c r="DL46" s="20">
        <v>20</v>
      </c>
      <c r="DM46" s="45">
        <v>20</v>
      </c>
      <c r="DN46" s="45">
        <f t="shared" si="36"/>
        <v>1</v>
      </c>
      <c r="DO46" s="41">
        <f t="shared" si="68"/>
        <v>630</v>
      </c>
      <c r="DP46" s="41">
        <f t="shared" si="69"/>
        <v>366.46179401993356</v>
      </c>
      <c r="DQ46" s="42">
        <f t="shared" si="32"/>
        <v>0.58168538733322783</v>
      </c>
    </row>
    <row r="47" spans="1:121" ht="15.75">
      <c r="A47" s="62" t="s">
        <v>42</v>
      </c>
      <c r="B47" s="65" t="s">
        <v>121</v>
      </c>
      <c r="C47" s="20">
        <v>42</v>
      </c>
      <c r="D47" s="20">
        <v>111</v>
      </c>
      <c r="E47" s="20">
        <f>C47*100/D47</f>
        <v>37.837837837837839</v>
      </c>
      <c r="F47" s="36">
        <v>30</v>
      </c>
      <c r="G47" s="45">
        <f>E47*30/70</f>
        <v>16.216216216216218</v>
      </c>
      <c r="H47" s="37">
        <f>G47/F47</f>
        <v>0.54054054054054057</v>
      </c>
      <c r="I47" s="30">
        <v>24</v>
      </c>
      <c r="J47" s="30">
        <v>26</v>
      </c>
      <c r="K47" s="20">
        <f>I47*100/J47</f>
        <v>92.307692307692307</v>
      </c>
      <c r="L47" s="20">
        <v>20</v>
      </c>
      <c r="M47" s="45">
        <v>20</v>
      </c>
      <c r="N47" s="37">
        <f>M47/L47</f>
        <v>1</v>
      </c>
      <c r="O47" s="20">
        <v>26</v>
      </c>
      <c r="P47" s="43">
        <v>78</v>
      </c>
      <c r="Q47" s="43">
        <f>P47/O47</f>
        <v>3</v>
      </c>
      <c r="R47" s="20">
        <v>30</v>
      </c>
      <c r="S47" s="45">
        <v>30</v>
      </c>
      <c r="T47" s="45">
        <f>S47/R47</f>
        <v>1</v>
      </c>
      <c r="U47" s="111">
        <v>6</v>
      </c>
      <c r="V47" s="112">
        <v>6</v>
      </c>
      <c r="W47" s="20">
        <f>U47*100/V47</f>
        <v>100</v>
      </c>
      <c r="X47" s="43">
        <v>20</v>
      </c>
      <c r="Y47" s="45">
        <v>20</v>
      </c>
      <c r="Z47" s="45">
        <f>Y47/X47</f>
        <v>1</v>
      </c>
      <c r="AA47" s="112">
        <v>3</v>
      </c>
      <c r="AB47" s="37">
        <v>3</v>
      </c>
      <c r="AC47" s="20">
        <f>AA47*100/AB47</f>
        <v>100</v>
      </c>
      <c r="AD47" s="20">
        <v>20</v>
      </c>
      <c r="AE47" s="45">
        <v>20</v>
      </c>
      <c r="AF47" s="45">
        <f>AE47/AD47</f>
        <v>1</v>
      </c>
      <c r="AG47" s="8">
        <v>85</v>
      </c>
      <c r="AH47" s="8">
        <v>1943</v>
      </c>
      <c r="AI47" s="45">
        <f t="shared" si="60"/>
        <v>4.3746783324755532</v>
      </c>
      <c r="AJ47" s="43">
        <v>30</v>
      </c>
      <c r="AK47" s="45">
        <v>20</v>
      </c>
      <c r="AL47" s="45">
        <f t="shared" si="61"/>
        <v>0.66666666666666663</v>
      </c>
      <c r="AM47" s="30">
        <v>0</v>
      </c>
      <c r="AN47" s="30">
        <v>0</v>
      </c>
      <c r="AO47" s="45">
        <v>0</v>
      </c>
      <c r="AP47" s="43">
        <v>30</v>
      </c>
      <c r="AQ47" s="45">
        <v>30</v>
      </c>
      <c r="AR47" s="45">
        <f t="shared" si="16"/>
        <v>1</v>
      </c>
      <c r="AS47" s="20">
        <v>0</v>
      </c>
      <c r="AT47" s="45">
        <v>30</v>
      </c>
      <c r="AU47" s="45">
        <v>30</v>
      </c>
      <c r="AV47" s="45">
        <f>AU47/AT47</f>
        <v>1</v>
      </c>
      <c r="AW47" s="20">
        <v>0</v>
      </c>
      <c r="AX47" s="45">
        <v>30</v>
      </c>
      <c r="AY47" s="45">
        <v>30</v>
      </c>
      <c r="AZ47" s="45">
        <f>AY47/AX47</f>
        <v>1</v>
      </c>
      <c r="BA47" s="38">
        <v>683761.84542293195</v>
      </c>
      <c r="BB47" s="16">
        <v>37854323.067182101</v>
      </c>
      <c r="BC47" s="39">
        <f t="shared" si="17"/>
        <v>1.8062979073999634</v>
      </c>
      <c r="BD47" s="43">
        <v>30</v>
      </c>
      <c r="BE47" s="45">
        <v>20</v>
      </c>
      <c r="BF47" s="45">
        <f t="shared" si="18"/>
        <v>0.66666666666666663</v>
      </c>
      <c r="BG47" s="18">
        <v>1939</v>
      </c>
      <c r="BH47" s="18">
        <v>1943</v>
      </c>
      <c r="BI47" s="45">
        <f t="shared" si="19"/>
        <v>99.79413278435409</v>
      </c>
      <c r="BJ47" s="43">
        <v>30</v>
      </c>
      <c r="BK47" s="45">
        <v>30</v>
      </c>
      <c r="BL47" s="45">
        <f t="shared" si="20"/>
        <v>1</v>
      </c>
      <c r="BM47" s="34">
        <v>71</v>
      </c>
      <c r="BN47" s="34">
        <v>78</v>
      </c>
      <c r="BO47" s="45">
        <f t="shared" si="21"/>
        <v>91.025641025641022</v>
      </c>
      <c r="BP47" s="43">
        <v>40</v>
      </c>
      <c r="BQ47" s="45">
        <v>40</v>
      </c>
      <c r="BR47" s="45">
        <f t="shared" si="22"/>
        <v>1</v>
      </c>
      <c r="BS47" s="34">
        <v>11</v>
      </c>
      <c r="BT47" s="34">
        <v>20</v>
      </c>
      <c r="BU47" s="45">
        <f t="shared" si="23"/>
        <v>55</v>
      </c>
      <c r="BV47" s="43">
        <v>40</v>
      </c>
      <c r="BW47" s="45">
        <v>0</v>
      </c>
      <c r="BX47" s="45">
        <f t="shared" si="24"/>
        <v>0</v>
      </c>
      <c r="BY47" s="5">
        <v>132</v>
      </c>
      <c r="BZ47" s="30">
        <v>1822</v>
      </c>
      <c r="CA47" s="45">
        <f t="shared" si="70"/>
        <v>7.2447859495060376</v>
      </c>
      <c r="CB47" s="20">
        <v>30</v>
      </c>
      <c r="CC47" s="45">
        <v>0</v>
      </c>
      <c r="CD47" s="45">
        <f t="shared" si="71"/>
        <v>0</v>
      </c>
      <c r="CE47" s="6">
        <v>60</v>
      </c>
      <c r="CF47" s="43">
        <v>306</v>
      </c>
      <c r="CG47" s="45">
        <f t="shared" si="72"/>
        <v>19.607843137254903</v>
      </c>
      <c r="CH47" s="20">
        <v>30</v>
      </c>
      <c r="CI47" s="45">
        <v>0</v>
      </c>
      <c r="CJ47" s="45">
        <f t="shared" si="73"/>
        <v>0</v>
      </c>
      <c r="CK47" s="5">
        <v>69</v>
      </c>
      <c r="CL47" s="55">
        <v>220</v>
      </c>
      <c r="CM47" s="45">
        <f t="shared" si="74"/>
        <v>31.363636363636363</v>
      </c>
      <c r="CN47" s="20">
        <v>30</v>
      </c>
      <c r="CO47" s="45">
        <v>0</v>
      </c>
      <c r="CP47" s="45">
        <f t="shared" si="75"/>
        <v>0</v>
      </c>
      <c r="CQ47" s="36">
        <v>54.2</v>
      </c>
      <c r="CR47" s="20">
        <v>40</v>
      </c>
      <c r="CS47" s="45">
        <v>0</v>
      </c>
      <c r="CT47" s="45">
        <f t="shared" si="67"/>
        <v>0</v>
      </c>
      <c r="CU47" s="20">
        <v>2</v>
      </c>
      <c r="CV47" s="20">
        <v>30</v>
      </c>
      <c r="CW47" s="45">
        <v>20</v>
      </c>
      <c r="CX47" s="45">
        <f>CW47/CV47</f>
        <v>0.66666666666666663</v>
      </c>
      <c r="CY47" s="20">
        <v>78</v>
      </c>
      <c r="CZ47" s="20">
        <v>10</v>
      </c>
      <c r="DA47" s="45">
        <v>10</v>
      </c>
      <c r="DB47" s="45">
        <f>DA47/CZ47</f>
        <v>1</v>
      </c>
      <c r="DC47" s="89">
        <v>76.16</v>
      </c>
      <c r="DD47" s="20">
        <v>20</v>
      </c>
      <c r="DE47" s="45">
        <v>20</v>
      </c>
      <c r="DF47" s="45">
        <f>DE47/DD47</f>
        <v>1</v>
      </c>
      <c r="DG47" s="20">
        <v>0</v>
      </c>
      <c r="DH47" s="20">
        <v>40</v>
      </c>
      <c r="DI47" s="45">
        <v>0</v>
      </c>
      <c r="DJ47" s="45">
        <f>DI47/DH47</f>
        <v>0</v>
      </c>
      <c r="DK47" s="20">
        <v>0</v>
      </c>
      <c r="DL47" s="20">
        <v>20</v>
      </c>
      <c r="DM47" s="45">
        <v>20</v>
      </c>
      <c r="DN47" s="45">
        <f>DM47/DL47</f>
        <v>1</v>
      </c>
      <c r="DO47" s="41">
        <f t="shared" si="68"/>
        <v>630</v>
      </c>
      <c r="DP47" s="41">
        <f t="shared" si="69"/>
        <v>376.2162162162162</v>
      </c>
      <c r="DQ47" s="42">
        <f>DP47/DO47</f>
        <v>0.59716859716859716</v>
      </c>
    </row>
    <row r="48" spans="1:121" ht="15.75">
      <c r="A48" s="62" t="s">
        <v>42</v>
      </c>
      <c r="B48" s="65" t="s">
        <v>120</v>
      </c>
      <c r="C48" s="20">
        <v>37</v>
      </c>
      <c r="D48" s="20">
        <v>112</v>
      </c>
      <c r="E48" s="20">
        <f>C48*100/D48</f>
        <v>33.035714285714285</v>
      </c>
      <c r="F48" s="36">
        <v>30</v>
      </c>
      <c r="G48" s="45">
        <f>E48*30/70</f>
        <v>14.158163265306122</v>
      </c>
      <c r="H48" s="37">
        <f>G48/F48</f>
        <v>0.47193877551020408</v>
      </c>
      <c r="I48" s="30">
        <v>37</v>
      </c>
      <c r="J48" s="30">
        <v>37</v>
      </c>
      <c r="K48" s="20">
        <f>I48*100/J48</f>
        <v>100</v>
      </c>
      <c r="L48" s="20">
        <v>20</v>
      </c>
      <c r="M48" s="45">
        <v>20</v>
      </c>
      <c r="N48" s="37">
        <f>M48/L48</f>
        <v>1</v>
      </c>
      <c r="O48" s="20">
        <v>37</v>
      </c>
      <c r="P48" s="43">
        <v>75</v>
      </c>
      <c r="Q48" s="43">
        <f>P48/O48</f>
        <v>2.0270270270270272</v>
      </c>
      <c r="R48" s="20">
        <v>30</v>
      </c>
      <c r="S48" s="45">
        <v>15</v>
      </c>
      <c r="T48" s="45">
        <f>S48/R48</f>
        <v>0.5</v>
      </c>
      <c r="U48" s="111">
        <v>6</v>
      </c>
      <c r="V48" s="112">
        <v>6</v>
      </c>
      <c r="W48" s="20">
        <f>U48*100/V48</f>
        <v>100</v>
      </c>
      <c r="X48" s="43">
        <v>20</v>
      </c>
      <c r="Y48" s="45">
        <v>20</v>
      </c>
      <c r="Z48" s="45">
        <f>Y48/X48</f>
        <v>1</v>
      </c>
      <c r="AA48" s="112">
        <v>4</v>
      </c>
      <c r="AB48" s="37">
        <v>4</v>
      </c>
      <c r="AC48" s="20">
        <f>AA48*100/AB48</f>
        <v>100</v>
      </c>
      <c r="AD48" s="20">
        <v>20</v>
      </c>
      <c r="AE48" s="45">
        <v>20</v>
      </c>
      <c r="AF48" s="45">
        <f>AE48/AD48</f>
        <v>1</v>
      </c>
      <c r="AG48" s="8">
        <v>56</v>
      </c>
      <c r="AH48" s="8">
        <v>6354</v>
      </c>
      <c r="AI48" s="45">
        <f t="shared" si="60"/>
        <v>0.88133459238275103</v>
      </c>
      <c r="AJ48" s="43">
        <v>30</v>
      </c>
      <c r="AK48" s="45">
        <v>20</v>
      </c>
      <c r="AL48" s="45">
        <f t="shared" si="61"/>
        <v>0.66666666666666663</v>
      </c>
      <c r="AM48" s="30">
        <v>0</v>
      </c>
      <c r="AN48" s="30">
        <v>0</v>
      </c>
      <c r="AO48" s="45">
        <v>0</v>
      </c>
      <c r="AP48" s="43">
        <v>30</v>
      </c>
      <c r="AQ48" s="45">
        <v>30</v>
      </c>
      <c r="AR48" s="45">
        <f t="shared" si="16"/>
        <v>1</v>
      </c>
      <c r="AS48" s="20">
        <v>0</v>
      </c>
      <c r="AT48" s="45">
        <v>30</v>
      </c>
      <c r="AU48" s="45">
        <v>30</v>
      </c>
      <c r="AV48" s="45">
        <f>AU48/AT48</f>
        <v>1</v>
      </c>
      <c r="AW48" s="20">
        <v>0</v>
      </c>
      <c r="AX48" s="45">
        <v>30</v>
      </c>
      <c r="AY48" s="45">
        <v>30</v>
      </c>
      <c r="AZ48" s="45">
        <f>AY48/AX48</f>
        <v>1</v>
      </c>
      <c r="BA48" s="38">
        <v>557229.360345572</v>
      </c>
      <c r="BB48" s="16">
        <v>120658069.348079</v>
      </c>
      <c r="BC48" s="39">
        <f t="shared" si="17"/>
        <v>0.46182519192981242</v>
      </c>
      <c r="BD48" s="43">
        <v>30</v>
      </c>
      <c r="BE48" s="45">
        <v>20</v>
      </c>
      <c r="BF48" s="45">
        <f t="shared" si="18"/>
        <v>0.66666666666666663</v>
      </c>
      <c r="BG48" s="18">
        <v>6328</v>
      </c>
      <c r="BH48" s="18">
        <v>6354</v>
      </c>
      <c r="BI48" s="45">
        <f t="shared" si="19"/>
        <v>99.590808939250863</v>
      </c>
      <c r="BJ48" s="43">
        <v>30</v>
      </c>
      <c r="BK48" s="45">
        <v>30</v>
      </c>
      <c r="BL48" s="45">
        <f t="shared" si="20"/>
        <v>1</v>
      </c>
      <c r="BM48" s="34">
        <v>88</v>
      </c>
      <c r="BN48" s="34">
        <v>97</v>
      </c>
      <c r="BO48" s="45">
        <f t="shared" si="21"/>
        <v>90.721649484536087</v>
      </c>
      <c r="BP48" s="43">
        <v>40</v>
      </c>
      <c r="BQ48" s="45">
        <v>40</v>
      </c>
      <c r="BR48" s="45">
        <f t="shared" si="22"/>
        <v>1</v>
      </c>
      <c r="BS48" s="34">
        <v>14</v>
      </c>
      <c r="BT48" s="34">
        <v>26</v>
      </c>
      <c r="BU48" s="45">
        <f t="shared" si="23"/>
        <v>53.846153846153847</v>
      </c>
      <c r="BV48" s="43">
        <v>40</v>
      </c>
      <c r="BW48" s="45">
        <v>0</v>
      </c>
      <c r="BX48" s="45">
        <f t="shared" si="24"/>
        <v>0</v>
      </c>
      <c r="BY48" s="5">
        <v>129</v>
      </c>
      <c r="BZ48" s="30">
        <v>2074</v>
      </c>
      <c r="CA48" s="45">
        <f t="shared" si="70"/>
        <v>6.2198649951783995</v>
      </c>
      <c r="CB48" s="20">
        <v>30</v>
      </c>
      <c r="CC48" s="45">
        <v>0</v>
      </c>
      <c r="CD48" s="45">
        <f t="shared" si="71"/>
        <v>0</v>
      </c>
      <c r="CE48" s="6">
        <v>21</v>
      </c>
      <c r="CF48" s="43">
        <v>386</v>
      </c>
      <c r="CG48" s="45">
        <f t="shared" si="72"/>
        <v>5.4404145077720205</v>
      </c>
      <c r="CH48" s="20">
        <v>30</v>
      </c>
      <c r="CI48" s="45">
        <v>0</v>
      </c>
      <c r="CJ48" s="45">
        <f t="shared" si="73"/>
        <v>0</v>
      </c>
      <c r="CK48" s="5">
        <v>61</v>
      </c>
      <c r="CL48" s="55">
        <v>235</v>
      </c>
      <c r="CM48" s="45">
        <f t="shared" si="74"/>
        <v>25.957446808510639</v>
      </c>
      <c r="CN48" s="20">
        <v>30</v>
      </c>
      <c r="CO48" s="45">
        <v>0</v>
      </c>
      <c r="CP48" s="45">
        <f t="shared" si="75"/>
        <v>0</v>
      </c>
      <c r="CQ48" s="36">
        <v>52.9</v>
      </c>
      <c r="CR48" s="20">
        <v>40</v>
      </c>
      <c r="CS48" s="45">
        <v>0</v>
      </c>
      <c r="CT48" s="45">
        <f t="shared" si="67"/>
        <v>0</v>
      </c>
      <c r="CU48" s="20">
        <v>0</v>
      </c>
      <c r="CV48" s="20">
        <v>30</v>
      </c>
      <c r="CW48" s="45">
        <v>30</v>
      </c>
      <c r="CX48" s="45">
        <f>CW48/CV48</f>
        <v>1</v>
      </c>
      <c r="CY48" s="20">
        <v>65</v>
      </c>
      <c r="CZ48" s="20">
        <v>10</v>
      </c>
      <c r="DA48" s="45">
        <v>10</v>
      </c>
      <c r="DB48" s="45">
        <f>DA48/CZ48</f>
        <v>1</v>
      </c>
      <c r="DC48" s="89">
        <v>78</v>
      </c>
      <c r="DD48" s="20">
        <v>20</v>
      </c>
      <c r="DE48" s="45">
        <v>20</v>
      </c>
      <c r="DF48" s="45">
        <f>DE48/DD48</f>
        <v>1</v>
      </c>
      <c r="DG48" s="20">
        <v>0</v>
      </c>
      <c r="DH48" s="20">
        <v>40</v>
      </c>
      <c r="DI48" s="45">
        <v>0</v>
      </c>
      <c r="DJ48" s="45">
        <f>DI48/DH48</f>
        <v>0</v>
      </c>
      <c r="DK48" s="20">
        <v>0</v>
      </c>
      <c r="DL48" s="20">
        <v>20</v>
      </c>
      <c r="DM48" s="45">
        <v>20</v>
      </c>
      <c r="DN48" s="45">
        <f>DM48/DL48</f>
        <v>1</v>
      </c>
      <c r="DO48" s="41">
        <f t="shared" si="68"/>
        <v>630</v>
      </c>
      <c r="DP48" s="41">
        <f t="shared" si="69"/>
        <v>369.15816326530614</v>
      </c>
      <c r="DQ48" s="42">
        <f>DP48/DO48</f>
        <v>0.5859653385163589</v>
      </c>
    </row>
    <row r="49" spans="1:121" ht="25.5">
      <c r="A49" s="62" t="s">
        <v>42</v>
      </c>
      <c r="B49" s="65" t="s">
        <v>119</v>
      </c>
      <c r="C49" s="20">
        <v>37</v>
      </c>
      <c r="D49" s="20">
        <v>131</v>
      </c>
      <c r="E49" s="20">
        <f t="shared" si="3"/>
        <v>28.244274809160306</v>
      </c>
      <c r="F49" s="36">
        <v>30</v>
      </c>
      <c r="G49" s="45">
        <f t="shared" si="4"/>
        <v>12.104689203925846</v>
      </c>
      <c r="H49" s="37">
        <f t="shared" si="5"/>
        <v>0.40348964013086153</v>
      </c>
      <c r="I49" s="30">
        <v>35</v>
      </c>
      <c r="J49" s="30">
        <v>35</v>
      </c>
      <c r="K49" s="20">
        <f t="shared" si="6"/>
        <v>100</v>
      </c>
      <c r="L49" s="20">
        <v>20</v>
      </c>
      <c r="M49" s="45">
        <v>20</v>
      </c>
      <c r="N49" s="37">
        <f t="shared" si="7"/>
        <v>1</v>
      </c>
      <c r="O49" s="20">
        <v>35</v>
      </c>
      <c r="P49" s="43">
        <v>96</v>
      </c>
      <c r="Q49" s="43">
        <f t="shared" si="8"/>
        <v>2.7428571428571429</v>
      </c>
      <c r="R49" s="20">
        <v>30</v>
      </c>
      <c r="S49" s="45">
        <v>30</v>
      </c>
      <c r="T49" s="45">
        <f t="shared" si="9"/>
        <v>1</v>
      </c>
      <c r="U49" s="111">
        <v>6</v>
      </c>
      <c r="V49" s="112">
        <v>6</v>
      </c>
      <c r="W49" s="20">
        <f t="shared" si="10"/>
        <v>100</v>
      </c>
      <c r="X49" s="43">
        <v>20</v>
      </c>
      <c r="Y49" s="45">
        <v>20</v>
      </c>
      <c r="Z49" s="45">
        <f t="shared" si="11"/>
        <v>1</v>
      </c>
      <c r="AA49" s="112">
        <v>4</v>
      </c>
      <c r="AB49" s="37">
        <v>4</v>
      </c>
      <c r="AC49" s="20">
        <f t="shared" si="12"/>
        <v>100</v>
      </c>
      <c r="AD49" s="20">
        <v>20</v>
      </c>
      <c r="AE49" s="45">
        <v>20</v>
      </c>
      <c r="AF49" s="45">
        <f t="shared" si="13"/>
        <v>1</v>
      </c>
      <c r="AG49" s="8">
        <v>84</v>
      </c>
      <c r="AH49" s="8">
        <v>4457</v>
      </c>
      <c r="AI49" s="45">
        <f t="shared" si="60"/>
        <v>1.8846757908907337</v>
      </c>
      <c r="AJ49" s="43">
        <v>30</v>
      </c>
      <c r="AK49" s="45">
        <v>20</v>
      </c>
      <c r="AL49" s="45">
        <f t="shared" si="61"/>
        <v>0.66666666666666663</v>
      </c>
      <c r="AM49" s="30">
        <v>0</v>
      </c>
      <c r="AN49" s="30">
        <v>0</v>
      </c>
      <c r="AO49" s="45">
        <v>0</v>
      </c>
      <c r="AP49" s="43">
        <v>30</v>
      </c>
      <c r="AQ49" s="45">
        <v>30</v>
      </c>
      <c r="AR49" s="45">
        <f t="shared" si="16"/>
        <v>1</v>
      </c>
      <c r="AS49" s="20">
        <v>1</v>
      </c>
      <c r="AT49" s="45">
        <v>30</v>
      </c>
      <c r="AU49" s="45">
        <v>0</v>
      </c>
      <c r="AV49" s="45">
        <f t="shared" si="33"/>
        <v>0</v>
      </c>
      <c r="AW49" s="20">
        <v>0</v>
      </c>
      <c r="AX49" s="45">
        <v>30</v>
      </c>
      <c r="AY49" s="45">
        <v>30</v>
      </c>
      <c r="AZ49" s="45">
        <f t="shared" si="34"/>
        <v>1</v>
      </c>
      <c r="BA49" s="38">
        <v>611962.52972331096</v>
      </c>
      <c r="BB49" s="16">
        <v>82286958.719276294</v>
      </c>
      <c r="BC49" s="39">
        <f t="shared" si="17"/>
        <v>0.74369321609154881</v>
      </c>
      <c r="BD49" s="43">
        <v>30</v>
      </c>
      <c r="BE49" s="45">
        <v>20</v>
      </c>
      <c r="BF49" s="45">
        <f t="shared" si="18"/>
        <v>0.66666666666666663</v>
      </c>
      <c r="BG49" s="18">
        <v>4457</v>
      </c>
      <c r="BH49" s="18">
        <v>4457</v>
      </c>
      <c r="BI49" s="45">
        <f t="shared" si="19"/>
        <v>100</v>
      </c>
      <c r="BJ49" s="43">
        <v>30</v>
      </c>
      <c r="BK49" s="45">
        <v>30</v>
      </c>
      <c r="BL49" s="45">
        <f t="shared" si="20"/>
        <v>1</v>
      </c>
      <c r="BM49" s="34">
        <v>63</v>
      </c>
      <c r="BN49" s="34">
        <v>72</v>
      </c>
      <c r="BO49" s="45">
        <f t="shared" si="21"/>
        <v>87.5</v>
      </c>
      <c r="BP49" s="43">
        <v>40</v>
      </c>
      <c r="BQ49" s="45">
        <v>30</v>
      </c>
      <c r="BR49" s="45">
        <f t="shared" si="22"/>
        <v>0.75</v>
      </c>
      <c r="BS49" s="34">
        <v>6</v>
      </c>
      <c r="BT49" s="34">
        <v>20</v>
      </c>
      <c r="BU49" s="45">
        <f t="shared" si="23"/>
        <v>30</v>
      </c>
      <c r="BV49" s="43">
        <v>40</v>
      </c>
      <c r="BW49" s="45">
        <v>0</v>
      </c>
      <c r="BX49" s="45">
        <f t="shared" si="24"/>
        <v>0</v>
      </c>
      <c r="BY49" s="5">
        <v>139</v>
      </c>
      <c r="BZ49" s="30">
        <v>1501</v>
      </c>
      <c r="CA49" s="45">
        <f t="shared" si="70"/>
        <v>9.260493004663557</v>
      </c>
      <c r="CB49" s="20">
        <v>30</v>
      </c>
      <c r="CC49" s="45">
        <v>0</v>
      </c>
      <c r="CD49" s="45">
        <f t="shared" si="71"/>
        <v>0</v>
      </c>
      <c r="CE49" s="6">
        <v>51</v>
      </c>
      <c r="CF49" s="43">
        <v>355</v>
      </c>
      <c r="CG49" s="45">
        <f t="shared" si="72"/>
        <v>14.366197183098592</v>
      </c>
      <c r="CH49" s="20">
        <v>30</v>
      </c>
      <c r="CI49" s="45">
        <v>0</v>
      </c>
      <c r="CJ49" s="45">
        <f t="shared" si="73"/>
        <v>0</v>
      </c>
      <c r="CK49" s="5">
        <v>55</v>
      </c>
      <c r="CL49" s="55">
        <v>282</v>
      </c>
      <c r="CM49" s="45">
        <f t="shared" si="74"/>
        <v>19.50354609929078</v>
      </c>
      <c r="CN49" s="20">
        <v>30</v>
      </c>
      <c r="CO49" s="45">
        <v>0</v>
      </c>
      <c r="CP49" s="45">
        <f t="shared" si="75"/>
        <v>0</v>
      </c>
      <c r="CQ49" s="36">
        <v>55</v>
      </c>
      <c r="CR49" s="20">
        <v>40</v>
      </c>
      <c r="CS49" s="45">
        <v>0</v>
      </c>
      <c r="CT49" s="45">
        <f t="shared" si="67"/>
        <v>0</v>
      </c>
      <c r="CU49" s="20">
        <v>1</v>
      </c>
      <c r="CV49" s="20">
        <v>30</v>
      </c>
      <c r="CW49" s="45">
        <v>20</v>
      </c>
      <c r="CX49" s="45">
        <f t="shared" si="29"/>
        <v>0.66666666666666663</v>
      </c>
      <c r="CY49" s="20">
        <v>58</v>
      </c>
      <c r="CZ49" s="20">
        <v>10</v>
      </c>
      <c r="DA49" s="45">
        <v>10</v>
      </c>
      <c r="DB49" s="45">
        <f t="shared" si="30"/>
        <v>1</v>
      </c>
      <c r="DC49" s="89">
        <v>96.15</v>
      </c>
      <c r="DD49" s="20">
        <v>20</v>
      </c>
      <c r="DE49" s="45">
        <v>20</v>
      </c>
      <c r="DF49" s="45">
        <f t="shared" si="35"/>
        <v>1</v>
      </c>
      <c r="DG49" s="20" t="s">
        <v>218</v>
      </c>
      <c r="DH49" s="20">
        <v>40</v>
      </c>
      <c r="DI49" s="45">
        <v>20</v>
      </c>
      <c r="DJ49" s="45">
        <f t="shared" si="31"/>
        <v>0.5</v>
      </c>
      <c r="DK49" s="20">
        <v>0</v>
      </c>
      <c r="DL49" s="20">
        <v>20</v>
      </c>
      <c r="DM49" s="45">
        <v>20</v>
      </c>
      <c r="DN49" s="45">
        <f t="shared" si="36"/>
        <v>1</v>
      </c>
      <c r="DO49" s="41">
        <f t="shared" si="68"/>
        <v>630</v>
      </c>
      <c r="DP49" s="41">
        <f t="shared" si="69"/>
        <v>352.10468920392583</v>
      </c>
      <c r="DQ49" s="42">
        <f t="shared" si="32"/>
        <v>0.55889633206972356</v>
      </c>
    </row>
    <row r="50" spans="1:121" ht="15.75">
      <c r="A50" s="62" t="s">
        <v>42</v>
      </c>
      <c r="B50" s="65" t="s">
        <v>122</v>
      </c>
      <c r="C50" s="20">
        <v>47</v>
      </c>
      <c r="D50" s="20">
        <v>121</v>
      </c>
      <c r="E50" s="20">
        <f t="shared" si="3"/>
        <v>38.84297520661157</v>
      </c>
      <c r="F50" s="36">
        <v>30</v>
      </c>
      <c r="G50" s="45">
        <f t="shared" si="4"/>
        <v>16.646989374262102</v>
      </c>
      <c r="H50" s="37">
        <f t="shared" si="5"/>
        <v>0.55489964580873674</v>
      </c>
      <c r="I50" s="30">
        <v>17</v>
      </c>
      <c r="J50" s="30">
        <v>30</v>
      </c>
      <c r="K50" s="20">
        <f t="shared" si="6"/>
        <v>56.666666666666664</v>
      </c>
      <c r="L50" s="20">
        <v>20</v>
      </c>
      <c r="M50" s="45">
        <v>20</v>
      </c>
      <c r="N50" s="37">
        <f t="shared" si="7"/>
        <v>1</v>
      </c>
      <c r="O50" s="20">
        <v>30</v>
      </c>
      <c r="P50" s="43">
        <v>78</v>
      </c>
      <c r="Q50" s="43">
        <f t="shared" si="8"/>
        <v>2.6</v>
      </c>
      <c r="R50" s="20">
        <v>30</v>
      </c>
      <c r="S50" s="45">
        <v>30</v>
      </c>
      <c r="T50" s="45">
        <f t="shared" si="9"/>
        <v>1</v>
      </c>
      <c r="U50" s="111">
        <v>5</v>
      </c>
      <c r="V50" s="112">
        <v>5</v>
      </c>
      <c r="W50" s="20">
        <f t="shared" si="10"/>
        <v>100</v>
      </c>
      <c r="X50" s="43">
        <v>20</v>
      </c>
      <c r="Y50" s="45">
        <v>20</v>
      </c>
      <c r="Z50" s="45">
        <f t="shared" si="11"/>
        <v>1</v>
      </c>
      <c r="AA50" s="112">
        <v>2</v>
      </c>
      <c r="AB50" s="37">
        <v>2</v>
      </c>
      <c r="AC50" s="20">
        <f t="shared" si="12"/>
        <v>100</v>
      </c>
      <c r="AD50" s="20">
        <v>20</v>
      </c>
      <c r="AE50" s="45">
        <v>20</v>
      </c>
      <c r="AF50" s="45">
        <f t="shared" si="13"/>
        <v>1</v>
      </c>
      <c r="AG50" s="8">
        <v>78</v>
      </c>
      <c r="AH50" s="8">
        <v>2288</v>
      </c>
      <c r="AI50" s="45">
        <f t="shared" si="60"/>
        <v>3.4090909090909092</v>
      </c>
      <c r="AJ50" s="43">
        <v>30</v>
      </c>
      <c r="AK50" s="45">
        <v>20</v>
      </c>
      <c r="AL50" s="45">
        <f t="shared" si="61"/>
        <v>0.66666666666666663</v>
      </c>
      <c r="AM50" s="30">
        <v>0</v>
      </c>
      <c r="AN50" s="30">
        <v>0</v>
      </c>
      <c r="AO50" s="45">
        <v>0</v>
      </c>
      <c r="AP50" s="43">
        <v>30</v>
      </c>
      <c r="AQ50" s="45">
        <v>30</v>
      </c>
      <c r="AR50" s="45">
        <f t="shared" si="16"/>
        <v>1</v>
      </c>
      <c r="AS50" s="20">
        <v>1</v>
      </c>
      <c r="AT50" s="45">
        <v>30</v>
      </c>
      <c r="AU50" s="45">
        <v>0</v>
      </c>
      <c r="AV50" s="45">
        <f t="shared" si="33"/>
        <v>0</v>
      </c>
      <c r="AW50" s="20">
        <v>0</v>
      </c>
      <c r="AX50" s="45">
        <v>30</v>
      </c>
      <c r="AY50" s="45">
        <v>30</v>
      </c>
      <c r="AZ50" s="45">
        <f t="shared" si="34"/>
        <v>1</v>
      </c>
      <c r="BA50" s="38">
        <v>636483.69183577504</v>
      </c>
      <c r="BB50" s="16">
        <v>50186400.132069901</v>
      </c>
      <c r="BC50" s="39">
        <f t="shared" si="17"/>
        <v>1.2682393838984518</v>
      </c>
      <c r="BD50" s="43">
        <v>30</v>
      </c>
      <c r="BE50" s="45">
        <v>20</v>
      </c>
      <c r="BF50" s="45">
        <f t="shared" si="18"/>
        <v>0.66666666666666663</v>
      </c>
      <c r="BG50" s="18">
        <v>2282</v>
      </c>
      <c r="BH50" s="18">
        <v>2288</v>
      </c>
      <c r="BI50" s="45">
        <f t="shared" si="19"/>
        <v>99.73776223776224</v>
      </c>
      <c r="BJ50" s="43">
        <v>30</v>
      </c>
      <c r="BK50" s="45">
        <v>30</v>
      </c>
      <c r="BL50" s="45">
        <f t="shared" si="20"/>
        <v>1</v>
      </c>
      <c r="BM50" s="34">
        <v>67</v>
      </c>
      <c r="BN50" s="34">
        <v>80</v>
      </c>
      <c r="BO50" s="45">
        <f t="shared" si="21"/>
        <v>83.75</v>
      </c>
      <c r="BP50" s="43">
        <v>40</v>
      </c>
      <c r="BQ50" s="45">
        <v>30</v>
      </c>
      <c r="BR50" s="45">
        <f t="shared" si="22"/>
        <v>0.75</v>
      </c>
      <c r="BS50" s="34">
        <v>10</v>
      </c>
      <c r="BT50" s="34">
        <v>23</v>
      </c>
      <c r="BU50" s="45">
        <f t="shared" si="23"/>
        <v>43.478260869565219</v>
      </c>
      <c r="BV50" s="43">
        <v>40</v>
      </c>
      <c r="BW50" s="45">
        <v>0</v>
      </c>
      <c r="BX50" s="45">
        <f t="shared" si="24"/>
        <v>0</v>
      </c>
      <c r="BY50" s="5">
        <v>109</v>
      </c>
      <c r="BZ50" s="30">
        <v>1583</v>
      </c>
      <c r="CA50" s="45">
        <f t="shared" si="70"/>
        <v>6.8856601389766263</v>
      </c>
      <c r="CB50" s="20">
        <v>30</v>
      </c>
      <c r="CC50" s="45">
        <v>0</v>
      </c>
      <c r="CD50" s="45">
        <f t="shared" si="71"/>
        <v>0</v>
      </c>
      <c r="CE50" s="6">
        <v>31</v>
      </c>
      <c r="CF50" s="43">
        <v>327</v>
      </c>
      <c r="CG50" s="45">
        <f t="shared" si="72"/>
        <v>9.4801223241590211</v>
      </c>
      <c r="CH50" s="20">
        <v>30</v>
      </c>
      <c r="CI50" s="45">
        <v>0</v>
      </c>
      <c r="CJ50" s="45">
        <f t="shared" si="73"/>
        <v>0</v>
      </c>
      <c r="CK50" s="5">
        <v>60</v>
      </c>
      <c r="CL50" s="55">
        <v>150</v>
      </c>
      <c r="CM50" s="45">
        <f t="shared" si="74"/>
        <v>40</v>
      </c>
      <c r="CN50" s="20">
        <v>30</v>
      </c>
      <c r="CO50" s="45">
        <v>0</v>
      </c>
      <c r="CP50" s="45">
        <f t="shared" si="75"/>
        <v>0</v>
      </c>
      <c r="CQ50" s="36">
        <v>63.9</v>
      </c>
      <c r="CR50" s="20">
        <v>40</v>
      </c>
      <c r="CS50" s="45">
        <v>10</v>
      </c>
      <c r="CT50" s="45">
        <f t="shared" si="67"/>
        <v>0.25</v>
      </c>
      <c r="CU50" s="20">
        <v>1</v>
      </c>
      <c r="CV50" s="20">
        <v>30</v>
      </c>
      <c r="CW50" s="45">
        <v>20</v>
      </c>
      <c r="CX50" s="45">
        <f t="shared" si="29"/>
        <v>0.66666666666666663</v>
      </c>
      <c r="CY50" s="20">
        <v>69</v>
      </c>
      <c r="CZ50" s="20">
        <v>10</v>
      </c>
      <c r="DA50" s="45">
        <v>10</v>
      </c>
      <c r="DB50" s="45">
        <f t="shared" si="30"/>
        <v>1</v>
      </c>
      <c r="DC50" s="89">
        <v>72</v>
      </c>
      <c r="DD50" s="20">
        <v>20</v>
      </c>
      <c r="DE50" s="45">
        <v>20</v>
      </c>
      <c r="DF50" s="45">
        <f t="shared" si="35"/>
        <v>1</v>
      </c>
      <c r="DG50" s="20" t="s">
        <v>218</v>
      </c>
      <c r="DH50" s="20">
        <v>40</v>
      </c>
      <c r="DI50" s="45">
        <v>20</v>
      </c>
      <c r="DJ50" s="45">
        <f t="shared" si="31"/>
        <v>0.5</v>
      </c>
      <c r="DK50" s="20">
        <v>0</v>
      </c>
      <c r="DL50" s="20">
        <v>20</v>
      </c>
      <c r="DM50" s="45">
        <v>20</v>
      </c>
      <c r="DN50" s="45">
        <f t="shared" si="36"/>
        <v>1</v>
      </c>
      <c r="DO50" s="41">
        <f t="shared" si="68"/>
        <v>630</v>
      </c>
      <c r="DP50" s="41">
        <f t="shared" si="69"/>
        <v>366.64698937426209</v>
      </c>
      <c r="DQ50" s="42">
        <f t="shared" si="32"/>
        <v>0.58197934821311448</v>
      </c>
    </row>
    <row r="51" spans="1:121" ht="15.75">
      <c r="A51" s="62" t="s">
        <v>42</v>
      </c>
      <c r="B51" s="66" t="s">
        <v>125</v>
      </c>
      <c r="C51" s="20">
        <v>26</v>
      </c>
      <c r="D51" s="20">
        <v>85</v>
      </c>
      <c r="E51" s="20">
        <f>C51*100/D51</f>
        <v>30.588235294117649</v>
      </c>
      <c r="F51" s="36">
        <v>30</v>
      </c>
      <c r="G51" s="45">
        <f>E51*30/70</f>
        <v>13.109243697478993</v>
      </c>
      <c r="H51" s="37">
        <f>G51/F51</f>
        <v>0.43697478991596644</v>
      </c>
      <c r="I51" s="30">
        <v>14</v>
      </c>
      <c r="J51" s="30">
        <v>17</v>
      </c>
      <c r="K51" s="20">
        <f>I51*100/J51</f>
        <v>82.352941176470594</v>
      </c>
      <c r="L51" s="20">
        <v>20</v>
      </c>
      <c r="M51" s="45">
        <v>20</v>
      </c>
      <c r="N51" s="37">
        <f>M51/L51</f>
        <v>1</v>
      </c>
      <c r="O51" s="20">
        <v>17</v>
      </c>
      <c r="P51" s="43">
        <v>60</v>
      </c>
      <c r="Q51" s="43">
        <f>P51/O51</f>
        <v>3.5294117647058822</v>
      </c>
      <c r="R51" s="20">
        <v>30</v>
      </c>
      <c r="S51" s="45">
        <v>30</v>
      </c>
      <c r="T51" s="45">
        <f>S51/R51</f>
        <v>1</v>
      </c>
      <c r="U51" s="111">
        <v>4.5</v>
      </c>
      <c r="V51" s="112">
        <v>4.5</v>
      </c>
      <c r="W51" s="20">
        <f>U51*100/V51</f>
        <v>100</v>
      </c>
      <c r="X51" s="43">
        <v>20</v>
      </c>
      <c r="Y51" s="45">
        <v>20</v>
      </c>
      <c r="Z51" s="45">
        <f>Y51/X51</f>
        <v>1</v>
      </c>
      <c r="AA51" s="112">
        <v>2</v>
      </c>
      <c r="AB51" s="37">
        <v>2</v>
      </c>
      <c r="AC51" s="20">
        <f>AA51*100/AB51</f>
        <v>100</v>
      </c>
      <c r="AD51" s="20">
        <v>20</v>
      </c>
      <c r="AE51" s="45">
        <v>20</v>
      </c>
      <c r="AF51" s="45">
        <f>AE51/AD51</f>
        <v>1</v>
      </c>
      <c r="AG51" s="8">
        <v>77</v>
      </c>
      <c r="AH51" s="8">
        <v>1379</v>
      </c>
      <c r="AI51" s="45">
        <f t="shared" si="60"/>
        <v>5.5837563451776653</v>
      </c>
      <c r="AJ51" s="43">
        <v>30</v>
      </c>
      <c r="AK51" s="45">
        <v>10</v>
      </c>
      <c r="AL51" s="45">
        <f t="shared" si="61"/>
        <v>0.33333333333333331</v>
      </c>
      <c r="AM51" s="30">
        <v>0</v>
      </c>
      <c r="AN51" s="30">
        <v>0</v>
      </c>
      <c r="AO51" s="45">
        <v>0</v>
      </c>
      <c r="AP51" s="43">
        <v>30</v>
      </c>
      <c r="AQ51" s="45">
        <v>30</v>
      </c>
      <c r="AR51" s="45">
        <f t="shared" si="16"/>
        <v>1</v>
      </c>
      <c r="AS51" s="20">
        <v>0</v>
      </c>
      <c r="AT51" s="45">
        <v>30</v>
      </c>
      <c r="AU51" s="45">
        <v>30</v>
      </c>
      <c r="AV51" s="45">
        <f>AU51/AT51</f>
        <v>1</v>
      </c>
      <c r="AW51" s="20">
        <v>0</v>
      </c>
      <c r="AX51" s="45">
        <v>30</v>
      </c>
      <c r="AY51" s="45">
        <v>30</v>
      </c>
      <c r="AZ51" s="45">
        <f>AY51/AX51</f>
        <v>1</v>
      </c>
      <c r="BA51" s="38">
        <v>643269.71640641894</v>
      </c>
      <c r="BB51" s="16">
        <v>29955062.968749199</v>
      </c>
      <c r="BC51" s="39">
        <f t="shared" si="17"/>
        <v>2.1474490541966613</v>
      </c>
      <c r="BD51" s="43">
        <v>30</v>
      </c>
      <c r="BE51" s="45">
        <v>20</v>
      </c>
      <c r="BF51" s="45">
        <f t="shared" si="18"/>
        <v>0.66666666666666663</v>
      </c>
      <c r="BG51" s="18">
        <v>1379</v>
      </c>
      <c r="BH51" s="18">
        <v>1379</v>
      </c>
      <c r="BI51" s="45">
        <f t="shared" si="19"/>
        <v>100</v>
      </c>
      <c r="BJ51" s="43">
        <v>30</v>
      </c>
      <c r="BK51" s="45">
        <v>30</v>
      </c>
      <c r="BL51" s="45">
        <f t="shared" si="20"/>
        <v>1</v>
      </c>
      <c r="BM51" s="34">
        <v>42</v>
      </c>
      <c r="BN51" s="34">
        <v>51</v>
      </c>
      <c r="BO51" s="45">
        <f t="shared" si="21"/>
        <v>82.352941176470594</v>
      </c>
      <c r="BP51" s="43">
        <v>40</v>
      </c>
      <c r="BQ51" s="45">
        <v>30</v>
      </c>
      <c r="BR51" s="45">
        <f t="shared" si="22"/>
        <v>0.75</v>
      </c>
      <c r="BS51" s="34">
        <v>5</v>
      </c>
      <c r="BT51" s="34">
        <v>20</v>
      </c>
      <c r="BU51" s="45">
        <f t="shared" si="23"/>
        <v>25</v>
      </c>
      <c r="BV51" s="43">
        <v>40</v>
      </c>
      <c r="BW51" s="45">
        <v>0</v>
      </c>
      <c r="BX51" s="45">
        <f t="shared" si="24"/>
        <v>0</v>
      </c>
      <c r="BY51" s="5">
        <v>86</v>
      </c>
      <c r="BZ51" s="30">
        <v>1318</v>
      </c>
      <c r="CA51" s="45">
        <f t="shared" si="70"/>
        <v>6.5250379362670712</v>
      </c>
      <c r="CB51" s="20">
        <v>30</v>
      </c>
      <c r="CC51" s="45">
        <v>0</v>
      </c>
      <c r="CD51" s="45">
        <f t="shared" si="71"/>
        <v>0</v>
      </c>
      <c r="CE51" s="6">
        <v>23</v>
      </c>
      <c r="CF51" s="43">
        <v>191</v>
      </c>
      <c r="CG51" s="45">
        <f t="shared" si="72"/>
        <v>12.041884816753926</v>
      </c>
      <c r="CH51" s="20">
        <v>30</v>
      </c>
      <c r="CI51" s="45">
        <v>0</v>
      </c>
      <c r="CJ51" s="45">
        <f t="shared" si="73"/>
        <v>0</v>
      </c>
      <c r="CK51" s="5">
        <v>20</v>
      </c>
      <c r="CL51" s="55">
        <v>105</v>
      </c>
      <c r="CM51" s="45">
        <f t="shared" si="74"/>
        <v>19.047619047619047</v>
      </c>
      <c r="CN51" s="20">
        <v>30</v>
      </c>
      <c r="CO51" s="45">
        <v>0</v>
      </c>
      <c r="CP51" s="45">
        <f t="shared" si="75"/>
        <v>0</v>
      </c>
      <c r="CQ51" s="36">
        <v>49.9</v>
      </c>
      <c r="CR51" s="20">
        <v>40</v>
      </c>
      <c r="CS51" s="45">
        <v>0</v>
      </c>
      <c r="CT51" s="45">
        <f t="shared" si="67"/>
        <v>0</v>
      </c>
      <c r="CU51" s="20">
        <v>3</v>
      </c>
      <c r="CV51" s="20">
        <v>30</v>
      </c>
      <c r="CW51" s="45">
        <v>10</v>
      </c>
      <c r="CX51" s="45">
        <f>CW51/CV51</f>
        <v>0.33333333333333331</v>
      </c>
      <c r="CY51" s="20">
        <v>78</v>
      </c>
      <c r="CZ51" s="20">
        <v>10</v>
      </c>
      <c r="DA51" s="45">
        <v>10</v>
      </c>
      <c r="DB51" s="45">
        <f>DA51/CZ51</f>
        <v>1</v>
      </c>
      <c r="DC51" s="89">
        <v>48</v>
      </c>
      <c r="DD51" s="20">
        <v>20</v>
      </c>
      <c r="DE51" s="45">
        <v>20</v>
      </c>
      <c r="DF51" s="45">
        <f>DE51/DD51</f>
        <v>1</v>
      </c>
      <c r="DG51" s="20">
        <v>0</v>
      </c>
      <c r="DH51" s="20">
        <v>40</v>
      </c>
      <c r="DI51" s="45">
        <v>0</v>
      </c>
      <c r="DJ51" s="45">
        <f>DI51/DH51</f>
        <v>0</v>
      </c>
      <c r="DK51" s="20">
        <v>0</v>
      </c>
      <c r="DL51" s="20">
        <v>20</v>
      </c>
      <c r="DM51" s="45">
        <v>20</v>
      </c>
      <c r="DN51" s="45">
        <f>DM51/DL51</f>
        <v>1</v>
      </c>
      <c r="DO51" s="41">
        <f t="shared" si="68"/>
        <v>630</v>
      </c>
      <c r="DP51" s="41">
        <f t="shared" si="69"/>
        <v>343.10924369747897</v>
      </c>
      <c r="DQ51" s="42">
        <f>DP51/DO51</f>
        <v>0.54461784713885553</v>
      </c>
    </row>
    <row r="52" spans="1:121" ht="15.75">
      <c r="A52" s="62" t="s">
        <v>42</v>
      </c>
      <c r="B52" s="66" t="s">
        <v>124</v>
      </c>
      <c r="C52" s="20">
        <v>12</v>
      </c>
      <c r="D52" s="20">
        <v>42</v>
      </c>
      <c r="E52" s="20">
        <f t="shared" si="3"/>
        <v>28.571428571428573</v>
      </c>
      <c r="F52" s="36">
        <v>30</v>
      </c>
      <c r="G52" s="45">
        <f t="shared" si="4"/>
        <v>12.244897959183675</v>
      </c>
      <c r="H52" s="37">
        <f t="shared" si="5"/>
        <v>0.40816326530612251</v>
      </c>
      <c r="I52" s="30">
        <v>7</v>
      </c>
      <c r="J52" s="30">
        <v>11</v>
      </c>
      <c r="K52" s="20">
        <f t="shared" si="6"/>
        <v>63.636363636363633</v>
      </c>
      <c r="L52" s="20">
        <v>20</v>
      </c>
      <c r="M52" s="45">
        <v>20</v>
      </c>
      <c r="N52" s="37">
        <f t="shared" si="7"/>
        <v>1</v>
      </c>
      <c r="O52" s="20">
        <v>11</v>
      </c>
      <c r="P52" s="43">
        <v>29</v>
      </c>
      <c r="Q52" s="43">
        <f t="shared" si="8"/>
        <v>2.6363636363636362</v>
      </c>
      <c r="R52" s="20">
        <v>30</v>
      </c>
      <c r="S52" s="45">
        <v>30</v>
      </c>
      <c r="T52" s="45">
        <f t="shared" si="9"/>
        <v>1</v>
      </c>
      <c r="U52" s="111">
        <v>2</v>
      </c>
      <c r="V52" s="112">
        <v>2</v>
      </c>
      <c r="W52" s="20">
        <f t="shared" si="10"/>
        <v>100</v>
      </c>
      <c r="X52" s="43">
        <v>20</v>
      </c>
      <c r="Y52" s="45">
        <v>20</v>
      </c>
      <c r="Z52" s="45">
        <f t="shared" si="11"/>
        <v>1</v>
      </c>
      <c r="AA52" s="112">
        <v>2</v>
      </c>
      <c r="AB52" s="37">
        <v>2</v>
      </c>
      <c r="AC52" s="20">
        <f t="shared" si="12"/>
        <v>100</v>
      </c>
      <c r="AD52" s="20">
        <v>20</v>
      </c>
      <c r="AE52" s="45">
        <v>20</v>
      </c>
      <c r="AF52" s="45">
        <f t="shared" si="13"/>
        <v>1</v>
      </c>
      <c r="AG52" s="8">
        <v>15</v>
      </c>
      <c r="AH52" s="8">
        <v>612</v>
      </c>
      <c r="AI52" s="45">
        <f t="shared" si="60"/>
        <v>2.4509803921568629</v>
      </c>
      <c r="AJ52" s="43">
        <v>30</v>
      </c>
      <c r="AK52" s="45">
        <v>20</v>
      </c>
      <c r="AL52" s="45">
        <f t="shared" si="61"/>
        <v>0.66666666666666663</v>
      </c>
      <c r="AM52" s="30">
        <v>0</v>
      </c>
      <c r="AN52" s="30">
        <v>0</v>
      </c>
      <c r="AO52" s="45">
        <v>0</v>
      </c>
      <c r="AP52" s="43">
        <v>30</v>
      </c>
      <c r="AQ52" s="45">
        <v>30</v>
      </c>
      <c r="AR52" s="45">
        <f t="shared" si="16"/>
        <v>1</v>
      </c>
      <c r="AS52" s="20">
        <v>0</v>
      </c>
      <c r="AT52" s="45">
        <v>30</v>
      </c>
      <c r="AU52" s="45">
        <v>30</v>
      </c>
      <c r="AV52" s="45">
        <f t="shared" si="33"/>
        <v>1</v>
      </c>
      <c r="AW52" s="20">
        <v>0</v>
      </c>
      <c r="AX52" s="45">
        <v>30</v>
      </c>
      <c r="AY52" s="45">
        <v>30</v>
      </c>
      <c r="AZ52" s="45">
        <f t="shared" si="34"/>
        <v>1</v>
      </c>
      <c r="BA52" s="38">
        <v>92707.817554838795</v>
      </c>
      <c r="BB52" s="16">
        <v>10462386.049701</v>
      </c>
      <c r="BC52" s="39">
        <f t="shared" si="17"/>
        <v>0.88610587598694324</v>
      </c>
      <c r="BD52" s="43">
        <v>30</v>
      </c>
      <c r="BE52" s="45">
        <v>20</v>
      </c>
      <c r="BF52" s="45">
        <f t="shared" si="18"/>
        <v>0.66666666666666663</v>
      </c>
      <c r="BG52" s="18">
        <v>612</v>
      </c>
      <c r="BH52" s="18">
        <v>612</v>
      </c>
      <c r="BI52" s="45">
        <f t="shared" si="19"/>
        <v>100</v>
      </c>
      <c r="BJ52" s="43">
        <v>30</v>
      </c>
      <c r="BK52" s="45">
        <v>30</v>
      </c>
      <c r="BL52" s="45">
        <f t="shared" si="20"/>
        <v>1</v>
      </c>
      <c r="BM52" s="34">
        <v>12</v>
      </c>
      <c r="BN52" s="34">
        <v>15</v>
      </c>
      <c r="BO52" s="45">
        <f t="shared" si="21"/>
        <v>80</v>
      </c>
      <c r="BP52" s="43">
        <v>40</v>
      </c>
      <c r="BQ52" s="45">
        <v>30</v>
      </c>
      <c r="BR52" s="45">
        <f t="shared" si="22"/>
        <v>0.75</v>
      </c>
      <c r="BS52" s="34">
        <v>3</v>
      </c>
      <c r="BT52" s="34">
        <v>7</v>
      </c>
      <c r="BU52" s="45">
        <f t="shared" si="23"/>
        <v>42.857142857142854</v>
      </c>
      <c r="BV52" s="43">
        <v>40</v>
      </c>
      <c r="BW52" s="45">
        <v>0</v>
      </c>
      <c r="BX52" s="45">
        <f t="shared" si="24"/>
        <v>0</v>
      </c>
      <c r="BY52" s="5">
        <v>67</v>
      </c>
      <c r="BZ52" s="30">
        <v>392</v>
      </c>
      <c r="CA52" s="45">
        <f t="shared" si="70"/>
        <v>17.091836734693878</v>
      </c>
      <c r="CB52" s="20">
        <v>30</v>
      </c>
      <c r="CC52" s="45">
        <v>0</v>
      </c>
      <c r="CD52" s="45">
        <f t="shared" si="71"/>
        <v>0</v>
      </c>
      <c r="CE52" s="6">
        <v>9</v>
      </c>
      <c r="CF52" s="43">
        <v>68</v>
      </c>
      <c r="CG52" s="45">
        <f t="shared" si="72"/>
        <v>13.235294117647058</v>
      </c>
      <c r="CH52" s="20">
        <v>30</v>
      </c>
      <c r="CI52" s="45">
        <v>0</v>
      </c>
      <c r="CJ52" s="45">
        <f t="shared" si="73"/>
        <v>0</v>
      </c>
      <c r="CK52" s="5">
        <v>3</v>
      </c>
      <c r="CL52" s="55">
        <v>35</v>
      </c>
      <c r="CM52" s="45">
        <f t="shared" si="74"/>
        <v>8.5714285714285712</v>
      </c>
      <c r="CN52" s="20">
        <v>30</v>
      </c>
      <c r="CO52" s="45">
        <v>0</v>
      </c>
      <c r="CP52" s="45">
        <f t="shared" si="75"/>
        <v>0</v>
      </c>
      <c r="CQ52" s="36">
        <v>47.1</v>
      </c>
      <c r="CR52" s="20">
        <v>40</v>
      </c>
      <c r="CS52" s="45">
        <v>0</v>
      </c>
      <c r="CT52" s="45">
        <f t="shared" si="67"/>
        <v>0</v>
      </c>
      <c r="CU52" s="20">
        <v>0</v>
      </c>
      <c r="CV52" s="20">
        <v>30</v>
      </c>
      <c r="CW52" s="45">
        <v>30</v>
      </c>
      <c r="CX52" s="45">
        <f t="shared" si="29"/>
        <v>1</v>
      </c>
      <c r="CY52" s="20">
        <v>83</v>
      </c>
      <c r="CZ52" s="20">
        <v>10</v>
      </c>
      <c r="DA52" s="45">
        <v>10</v>
      </c>
      <c r="DB52" s="45">
        <f t="shared" si="30"/>
        <v>1</v>
      </c>
      <c r="DC52" s="89">
        <v>80</v>
      </c>
      <c r="DD52" s="20">
        <v>20</v>
      </c>
      <c r="DE52" s="45">
        <v>20</v>
      </c>
      <c r="DF52" s="45">
        <f t="shared" si="35"/>
        <v>1</v>
      </c>
      <c r="DG52" s="20">
        <v>0</v>
      </c>
      <c r="DH52" s="20">
        <v>40</v>
      </c>
      <c r="DI52" s="45">
        <v>0</v>
      </c>
      <c r="DJ52" s="45">
        <f t="shared" si="31"/>
        <v>0</v>
      </c>
      <c r="DK52" s="20">
        <v>0</v>
      </c>
      <c r="DL52" s="20">
        <v>20</v>
      </c>
      <c r="DM52" s="45">
        <v>20</v>
      </c>
      <c r="DN52" s="45">
        <f t="shared" si="36"/>
        <v>1</v>
      </c>
      <c r="DO52" s="41">
        <f t="shared" si="68"/>
        <v>630</v>
      </c>
      <c r="DP52" s="41">
        <f t="shared" si="69"/>
        <v>372.24489795918367</v>
      </c>
      <c r="DQ52" s="42">
        <f t="shared" si="32"/>
        <v>0.5908649173955296</v>
      </c>
    </row>
    <row r="53" spans="1:121" ht="15.75">
      <c r="A53" s="62" t="s">
        <v>42</v>
      </c>
      <c r="B53" s="66" t="s">
        <v>133</v>
      </c>
      <c r="C53" s="20">
        <v>6</v>
      </c>
      <c r="D53" s="20">
        <v>22</v>
      </c>
      <c r="E53" s="20">
        <f t="shared" ref="E53:E64" si="76">C53*100/D53</f>
        <v>27.272727272727273</v>
      </c>
      <c r="F53" s="36">
        <v>30</v>
      </c>
      <c r="G53" s="45">
        <f t="shared" ref="G53:G64" si="77">E53*30/70</f>
        <v>11.688311688311689</v>
      </c>
      <c r="H53" s="37">
        <f t="shared" ref="H53:H64" si="78">G53/F53</f>
        <v>0.38961038961038963</v>
      </c>
      <c r="I53" s="30">
        <v>7</v>
      </c>
      <c r="J53" s="30">
        <v>7</v>
      </c>
      <c r="K53" s="20">
        <f t="shared" ref="K53:K64" si="79">I53*100/J53</f>
        <v>100</v>
      </c>
      <c r="L53" s="20">
        <v>20</v>
      </c>
      <c r="M53" s="45">
        <v>20</v>
      </c>
      <c r="N53" s="37">
        <f t="shared" ref="N53:N64" si="80">M53/L53</f>
        <v>1</v>
      </c>
      <c r="O53" s="20">
        <v>7</v>
      </c>
      <c r="P53" s="43">
        <v>15</v>
      </c>
      <c r="Q53" s="43">
        <f t="shared" ref="Q53:Q64" si="81">P53/O53</f>
        <v>2.1428571428571428</v>
      </c>
      <c r="R53" s="20">
        <v>30</v>
      </c>
      <c r="S53" s="45">
        <v>15</v>
      </c>
      <c r="T53" s="45">
        <f t="shared" ref="T53:T64" si="82">S53/R53</f>
        <v>0.5</v>
      </c>
      <c r="U53" s="111">
        <v>1.5</v>
      </c>
      <c r="V53" s="112">
        <v>1.5</v>
      </c>
      <c r="W53" s="20">
        <f t="shared" ref="W53:W59" si="83">U53*100/V53</f>
        <v>100</v>
      </c>
      <c r="X53" s="43">
        <v>20</v>
      </c>
      <c r="Y53" s="45">
        <v>20</v>
      </c>
      <c r="Z53" s="45">
        <f t="shared" ref="Z53:Z64" si="84">Y53/X53</f>
        <v>1</v>
      </c>
      <c r="AA53" s="112">
        <v>1</v>
      </c>
      <c r="AB53" s="37">
        <v>1</v>
      </c>
      <c r="AC53" s="20">
        <f t="shared" ref="AC53:AC59" si="85">AA53*100/AB53</f>
        <v>100</v>
      </c>
      <c r="AD53" s="20">
        <v>20</v>
      </c>
      <c r="AE53" s="45">
        <v>20</v>
      </c>
      <c r="AF53" s="45">
        <f t="shared" ref="AF53:AF64" si="86">AE53/AD53</f>
        <v>1</v>
      </c>
      <c r="AG53" s="8">
        <v>10</v>
      </c>
      <c r="AH53" s="8">
        <v>306</v>
      </c>
      <c r="AI53" s="45">
        <f t="shared" si="60"/>
        <v>3.2679738562091503</v>
      </c>
      <c r="AJ53" s="43">
        <v>30</v>
      </c>
      <c r="AK53" s="45">
        <v>20</v>
      </c>
      <c r="AL53" s="45">
        <f t="shared" si="61"/>
        <v>0.66666666666666663</v>
      </c>
      <c r="AM53" s="30">
        <v>0</v>
      </c>
      <c r="AN53" s="30">
        <v>0</v>
      </c>
      <c r="AO53" s="45">
        <v>0</v>
      </c>
      <c r="AP53" s="43">
        <v>30</v>
      </c>
      <c r="AQ53" s="45">
        <v>30</v>
      </c>
      <c r="AR53" s="45">
        <f t="shared" si="16"/>
        <v>1</v>
      </c>
      <c r="AS53" s="20">
        <v>0</v>
      </c>
      <c r="AT53" s="45">
        <v>30</v>
      </c>
      <c r="AU53" s="45">
        <v>30</v>
      </c>
      <c r="AV53" s="45">
        <f t="shared" ref="AV53:AV64" si="87">AU53/AT53</f>
        <v>1</v>
      </c>
      <c r="AW53" s="20">
        <v>0</v>
      </c>
      <c r="AX53" s="45">
        <v>30</v>
      </c>
      <c r="AY53" s="45">
        <v>30</v>
      </c>
      <c r="AZ53" s="45">
        <f t="shared" ref="AZ53:AZ64" si="88">AY53/AX53</f>
        <v>1</v>
      </c>
      <c r="BA53" s="38">
        <v>66636.133332679194</v>
      </c>
      <c r="BB53" s="16">
        <v>5226064.5616494799</v>
      </c>
      <c r="BC53" s="39">
        <f t="shared" si="17"/>
        <v>1.2750729070910507</v>
      </c>
      <c r="BD53" s="43">
        <v>30</v>
      </c>
      <c r="BE53" s="45">
        <v>20</v>
      </c>
      <c r="BF53" s="45">
        <f t="shared" si="18"/>
        <v>0.66666666666666663</v>
      </c>
      <c r="BG53" s="18">
        <v>305</v>
      </c>
      <c r="BH53" s="18">
        <v>306</v>
      </c>
      <c r="BI53" s="45">
        <f t="shared" si="19"/>
        <v>99.673202614379079</v>
      </c>
      <c r="BJ53" s="43">
        <v>30</v>
      </c>
      <c r="BK53" s="45">
        <v>30</v>
      </c>
      <c r="BL53" s="45">
        <f t="shared" si="20"/>
        <v>1</v>
      </c>
      <c r="BM53" s="34">
        <v>13</v>
      </c>
      <c r="BN53" s="34">
        <v>15</v>
      </c>
      <c r="BO53" s="45">
        <f t="shared" si="21"/>
        <v>86.666666666666671</v>
      </c>
      <c r="BP53" s="43">
        <v>40</v>
      </c>
      <c r="BQ53" s="45">
        <v>30</v>
      </c>
      <c r="BR53" s="45">
        <f t="shared" si="22"/>
        <v>0.75</v>
      </c>
      <c r="BS53" s="34">
        <v>5</v>
      </c>
      <c r="BT53" s="34">
        <v>6</v>
      </c>
      <c r="BU53" s="45">
        <f t="shared" si="23"/>
        <v>83.333333333333329</v>
      </c>
      <c r="BV53" s="43">
        <v>40</v>
      </c>
      <c r="BW53" s="45">
        <v>30</v>
      </c>
      <c r="BX53" s="45">
        <f t="shared" si="24"/>
        <v>0.75</v>
      </c>
      <c r="BY53" s="5">
        <v>43</v>
      </c>
      <c r="BZ53" s="30">
        <v>310</v>
      </c>
      <c r="CA53" s="45">
        <f t="shared" si="70"/>
        <v>13.870967741935484</v>
      </c>
      <c r="CB53" s="20">
        <v>30</v>
      </c>
      <c r="CC53" s="45">
        <v>0</v>
      </c>
      <c r="CD53" s="45">
        <f t="shared" si="71"/>
        <v>0</v>
      </c>
      <c r="CE53" s="6">
        <v>5</v>
      </c>
      <c r="CF53" s="43">
        <v>72</v>
      </c>
      <c r="CG53" s="45">
        <f t="shared" si="72"/>
        <v>6.9444444444444446</v>
      </c>
      <c r="CH53" s="20">
        <v>30</v>
      </c>
      <c r="CI53" s="45">
        <v>0</v>
      </c>
      <c r="CJ53" s="45">
        <f t="shared" si="73"/>
        <v>0</v>
      </c>
      <c r="CK53" s="5">
        <v>7</v>
      </c>
      <c r="CL53" s="55">
        <v>43</v>
      </c>
      <c r="CM53" s="45">
        <f t="shared" si="74"/>
        <v>16.279069767441861</v>
      </c>
      <c r="CN53" s="20">
        <v>30</v>
      </c>
      <c r="CO53" s="45">
        <v>0</v>
      </c>
      <c r="CP53" s="45">
        <f t="shared" si="75"/>
        <v>0</v>
      </c>
      <c r="CQ53" s="36">
        <v>44.7</v>
      </c>
      <c r="CR53" s="20">
        <v>40</v>
      </c>
      <c r="CS53" s="45">
        <v>0</v>
      </c>
      <c r="CT53" s="45">
        <f t="shared" si="67"/>
        <v>0</v>
      </c>
      <c r="CU53" s="20">
        <v>2</v>
      </c>
      <c r="CV53" s="20">
        <v>30</v>
      </c>
      <c r="CW53" s="45">
        <v>20</v>
      </c>
      <c r="CX53" s="45">
        <f t="shared" ref="CX53:CX64" si="89">CW53/CV53</f>
        <v>0.66666666666666663</v>
      </c>
      <c r="CY53" s="20">
        <v>72</v>
      </c>
      <c r="CZ53" s="20">
        <v>10</v>
      </c>
      <c r="DA53" s="45">
        <v>10</v>
      </c>
      <c r="DB53" s="45">
        <f t="shared" ref="DB53:DB64" si="90">DA53/CZ53</f>
        <v>1</v>
      </c>
      <c r="DC53" s="89">
        <v>82.98</v>
      </c>
      <c r="DD53" s="20">
        <v>20</v>
      </c>
      <c r="DE53" s="45">
        <v>20</v>
      </c>
      <c r="DF53" s="45">
        <f t="shared" si="35"/>
        <v>1</v>
      </c>
      <c r="DG53" s="20">
        <v>0</v>
      </c>
      <c r="DH53" s="20">
        <v>40</v>
      </c>
      <c r="DI53" s="45">
        <v>0</v>
      </c>
      <c r="DJ53" s="45">
        <f t="shared" ref="DJ53:DJ64" si="91">DI53/DH53</f>
        <v>0</v>
      </c>
      <c r="DK53" s="20">
        <v>0</v>
      </c>
      <c r="DL53" s="20">
        <v>20</v>
      </c>
      <c r="DM53" s="45">
        <v>20</v>
      </c>
      <c r="DN53" s="45">
        <f t="shared" ref="DN53:DN64" si="92">DM53/DL53</f>
        <v>1</v>
      </c>
      <c r="DO53" s="41">
        <f t="shared" si="68"/>
        <v>630</v>
      </c>
      <c r="DP53" s="41">
        <f t="shared" si="69"/>
        <v>376.68831168831167</v>
      </c>
      <c r="DQ53" s="42">
        <f t="shared" ref="DQ53:DQ64" si="93">DP53/DO53</f>
        <v>0.59791795506081213</v>
      </c>
    </row>
    <row r="54" spans="1:121" ht="15.75">
      <c r="A54" s="62" t="s">
        <v>42</v>
      </c>
      <c r="B54" s="66" t="s">
        <v>135</v>
      </c>
      <c r="C54" s="20">
        <v>19</v>
      </c>
      <c r="D54" s="20">
        <v>59</v>
      </c>
      <c r="E54" s="20">
        <f t="shared" si="76"/>
        <v>32.203389830508478</v>
      </c>
      <c r="F54" s="36">
        <v>30</v>
      </c>
      <c r="G54" s="45">
        <f t="shared" si="77"/>
        <v>13.801452784503633</v>
      </c>
      <c r="H54" s="37">
        <f t="shared" si="78"/>
        <v>0.46004842615012109</v>
      </c>
      <c r="I54" s="30">
        <v>4</v>
      </c>
      <c r="J54" s="30">
        <v>18</v>
      </c>
      <c r="K54" s="20">
        <f t="shared" si="79"/>
        <v>22.222222222222221</v>
      </c>
      <c r="L54" s="20">
        <v>20</v>
      </c>
      <c r="M54" s="45">
        <v>10</v>
      </c>
      <c r="N54" s="37">
        <f t="shared" si="80"/>
        <v>0.5</v>
      </c>
      <c r="O54" s="20">
        <v>18</v>
      </c>
      <c r="P54" s="43">
        <v>38</v>
      </c>
      <c r="Q54" s="43">
        <f t="shared" si="81"/>
        <v>2.1111111111111112</v>
      </c>
      <c r="R54" s="20">
        <v>30</v>
      </c>
      <c r="S54" s="45">
        <v>15</v>
      </c>
      <c r="T54" s="45">
        <f t="shared" si="82"/>
        <v>0.5</v>
      </c>
      <c r="U54" s="111">
        <v>3</v>
      </c>
      <c r="V54" s="112">
        <v>3</v>
      </c>
      <c r="W54" s="20">
        <f t="shared" si="83"/>
        <v>100</v>
      </c>
      <c r="X54" s="43">
        <v>20</v>
      </c>
      <c r="Y54" s="45">
        <v>20</v>
      </c>
      <c r="Z54" s="45">
        <f t="shared" si="84"/>
        <v>1</v>
      </c>
      <c r="AA54" s="112">
        <v>2</v>
      </c>
      <c r="AB54" s="37">
        <v>2</v>
      </c>
      <c r="AC54" s="20">
        <f t="shared" si="85"/>
        <v>100</v>
      </c>
      <c r="AD54" s="20">
        <v>20</v>
      </c>
      <c r="AE54" s="45">
        <v>20</v>
      </c>
      <c r="AF54" s="45">
        <f t="shared" si="86"/>
        <v>1</v>
      </c>
      <c r="AG54" s="97">
        <v>92</v>
      </c>
      <c r="AH54" s="8">
        <v>1007</v>
      </c>
      <c r="AI54" s="45">
        <f t="shared" si="60"/>
        <v>9.1360476663356511</v>
      </c>
      <c r="AJ54" s="43">
        <v>30</v>
      </c>
      <c r="AK54" s="45">
        <v>10</v>
      </c>
      <c r="AL54" s="45">
        <f t="shared" si="61"/>
        <v>0.33333333333333331</v>
      </c>
      <c r="AM54" s="30">
        <v>0</v>
      </c>
      <c r="AN54" s="30">
        <v>0</v>
      </c>
      <c r="AO54" s="45">
        <v>0</v>
      </c>
      <c r="AP54" s="43">
        <v>30</v>
      </c>
      <c r="AQ54" s="45">
        <v>30</v>
      </c>
      <c r="AR54" s="45">
        <f t="shared" si="16"/>
        <v>1</v>
      </c>
      <c r="AS54" s="20">
        <v>0</v>
      </c>
      <c r="AT54" s="45">
        <v>30</v>
      </c>
      <c r="AU54" s="45">
        <v>30</v>
      </c>
      <c r="AV54" s="45">
        <f t="shared" si="87"/>
        <v>1</v>
      </c>
      <c r="AW54" s="20">
        <v>0</v>
      </c>
      <c r="AX54" s="45">
        <v>30</v>
      </c>
      <c r="AY54" s="45">
        <v>30</v>
      </c>
      <c r="AZ54" s="45">
        <f t="shared" si="88"/>
        <v>1</v>
      </c>
      <c r="BA54" s="38">
        <v>648692.18761457701</v>
      </c>
      <c r="BB54" s="16">
        <v>21494266.718883101</v>
      </c>
      <c r="BC54" s="39">
        <f t="shared" si="17"/>
        <v>3.0179777523868228</v>
      </c>
      <c r="BD54" s="43">
        <v>30</v>
      </c>
      <c r="BE54" s="45">
        <v>20</v>
      </c>
      <c r="BF54" s="45">
        <f t="shared" si="18"/>
        <v>0.66666666666666663</v>
      </c>
      <c r="BG54" s="18">
        <v>1007</v>
      </c>
      <c r="BH54" s="18">
        <v>1007</v>
      </c>
      <c r="BI54" s="45">
        <f t="shared" si="19"/>
        <v>100</v>
      </c>
      <c r="BJ54" s="43">
        <v>30</v>
      </c>
      <c r="BK54" s="45">
        <v>30</v>
      </c>
      <c r="BL54" s="45">
        <f t="shared" si="20"/>
        <v>1</v>
      </c>
      <c r="BM54" s="34">
        <v>25</v>
      </c>
      <c r="BN54" s="34">
        <v>30</v>
      </c>
      <c r="BO54" s="45">
        <f t="shared" si="21"/>
        <v>83.333333333333329</v>
      </c>
      <c r="BP54" s="43">
        <v>40</v>
      </c>
      <c r="BQ54" s="45">
        <v>30</v>
      </c>
      <c r="BR54" s="45">
        <f t="shared" si="22"/>
        <v>0.75</v>
      </c>
      <c r="BS54" s="34">
        <v>9</v>
      </c>
      <c r="BT54" s="34">
        <v>23</v>
      </c>
      <c r="BU54" s="45">
        <f t="shared" si="23"/>
        <v>39.130434782608695</v>
      </c>
      <c r="BV54" s="43">
        <v>40</v>
      </c>
      <c r="BW54" s="45">
        <v>0</v>
      </c>
      <c r="BX54" s="45">
        <f t="shared" si="24"/>
        <v>0</v>
      </c>
      <c r="BY54" s="5">
        <v>105</v>
      </c>
      <c r="BZ54" s="30">
        <v>619</v>
      </c>
      <c r="CA54" s="45">
        <f t="shared" si="70"/>
        <v>16.962843295638127</v>
      </c>
      <c r="CB54" s="20">
        <v>30</v>
      </c>
      <c r="CC54" s="45">
        <v>0</v>
      </c>
      <c r="CD54" s="45">
        <f t="shared" si="71"/>
        <v>0</v>
      </c>
      <c r="CE54" s="6">
        <v>20</v>
      </c>
      <c r="CF54" s="43">
        <v>95</v>
      </c>
      <c r="CG54" s="45">
        <f t="shared" si="72"/>
        <v>21.05263157894737</v>
      </c>
      <c r="CH54" s="20">
        <v>30</v>
      </c>
      <c r="CI54" s="45">
        <v>0</v>
      </c>
      <c r="CJ54" s="45">
        <f t="shared" si="73"/>
        <v>0</v>
      </c>
      <c r="CK54" s="5">
        <v>67</v>
      </c>
      <c r="CL54" s="55">
        <v>78</v>
      </c>
      <c r="CM54" s="45">
        <f t="shared" si="74"/>
        <v>85.897435897435898</v>
      </c>
      <c r="CN54" s="20">
        <v>30</v>
      </c>
      <c r="CO54" s="45">
        <v>0</v>
      </c>
      <c r="CP54" s="45">
        <f t="shared" si="75"/>
        <v>0</v>
      </c>
      <c r="CQ54" s="36">
        <v>42</v>
      </c>
      <c r="CR54" s="20">
        <v>40</v>
      </c>
      <c r="CS54" s="45">
        <v>0</v>
      </c>
      <c r="CT54" s="45">
        <f t="shared" si="67"/>
        <v>0</v>
      </c>
      <c r="CU54" s="20">
        <v>1</v>
      </c>
      <c r="CV54" s="20">
        <v>30</v>
      </c>
      <c r="CW54" s="45">
        <v>20</v>
      </c>
      <c r="CX54" s="45">
        <f t="shared" si="89"/>
        <v>0.66666666666666663</v>
      </c>
      <c r="CY54" s="20">
        <v>91</v>
      </c>
      <c r="CZ54" s="20">
        <v>10</v>
      </c>
      <c r="DA54" s="45">
        <v>10</v>
      </c>
      <c r="DB54" s="45">
        <f t="shared" si="90"/>
        <v>1</v>
      </c>
      <c r="DC54" s="89">
        <v>64</v>
      </c>
      <c r="DD54" s="20">
        <v>20</v>
      </c>
      <c r="DE54" s="45">
        <v>20</v>
      </c>
      <c r="DF54" s="45">
        <f t="shared" si="35"/>
        <v>1</v>
      </c>
      <c r="DG54" s="20">
        <v>0</v>
      </c>
      <c r="DH54" s="20">
        <v>40</v>
      </c>
      <c r="DI54" s="45">
        <v>0</v>
      </c>
      <c r="DJ54" s="45">
        <f t="shared" si="91"/>
        <v>0</v>
      </c>
      <c r="DK54" s="20">
        <v>0</v>
      </c>
      <c r="DL54" s="20">
        <v>20</v>
      </c>
      <c r="DM54" s="45">
        <v>20</v>
      </c>
      <c r="DN54" s="45">
        <f t="shared" si="92"/>
        <v>1</v>
      </c>
      <c r="DO54" s="41">
        <f t="shared" si="68"/>
        <v>630</v>
      </c>
      <c r="DP54" s="41">
        <f t="shared" si="69"/>
        <v>328.80145278450362</v>
      </c>
      <c r="DQ54" s="42">
        <f t="shared" si="93"/>
        <v>0.52190706791191055</v>
      </c>
    </row>
    <row r="55" spans="1:121" ht="15.75">
      <c r="A55" s="62" t="s">
        <v>42</v>
      </c>
      <c r="B55" s="66" t="s">
        <v>136</v>
      </c>
      <c r="C55" s="20">
        <v>32</v>
      </c>
      <c r="D55" s="20">
        <v>85</v>
      </c>
      <c r="E55" s="20">
        <f t="shared" si="76"/>
        <v>37.647058823529413</v>
      </c>
      <c r="F55" s="36">
        <v>30</v>
      </c>
      <c r="G55" s="45">
        <f t="shared" si="77"/>
        <v>16.134453781512605</v>
      </c>
      <c r="H55" s="37">
        <f t="shared" si="78"/>
        <v>0.53781512605042014</v>
      </c>
      <c r="I55" s="30">
        <v>4</v>
      </c>
      <c r="J55" s="30">
        <v>25</v>
      </c>
      <c r="K55" s="20">
        <f t="shared" si="79"/>
        <v>16</v>
      </c>
      <c r="L55" s="20">
        <v>20</v>
      </c>
      <c r="M55" s="45">
        <v>0</v>
      </c>
      <c r="N55" s="37">
        <f t="shared" si="80"/>
        <v>0</v>
      </c>
      <c r="O55" s="20">
        <v>25</v>
      </c>
      <c r="P55" s="43">
        <v>53</v>
      </c>
      <c r="Q55" s="43">
        <f t="shared" si="81"/>
        <v>2.12</v>
      </c>
      <c r="R55" s="20">
        <v>30</v>
      </c>
      <c r="S55" s="45">
        <v>15</v>
      </c>
      <c r="T55" s="45">
        <f t="shared" si="82"/>
        <v>0.5</v>
      </c>
      <c r="U55" s="111">
        <v>5</v>
      </c>
      <c r="V55" s="112">
        <v>5</v>
      </c>
      <c r="W55" s="20">
        <f t="shared" si="83"/>
        <v>100</v>
      </c>
      <c r="X55" s="43">
        <v>20</v>
      </c>
      <c r="Y55" s="45">
        <v>20</v>
      </c>
      <c r="Z55" s="45">
        <f t="shared" si="84"/>
        <v>1</v>
      </c>
      <c r="AA55" s="112">
        <v>2</v>
      </c>
      <c r="AB55" s="37">
        <v>2</v>
      </c>
      <c r="AC55" s="20">
        <f t="shared" si="85"/>
        <v>100</v>
      </c>
      <c r="AD55" s="20">
        <v>20</v>
      </c>
      <c r="AE55" s="45">
        <v>20</v>
      </c>
      <c r="AF55" s="45">
        <f t="shared" si="86"/>
        <v>1</v>
      </c>
      <c r="AG55" s="8">
        <v>10</v>
      </c>
      <c r="AH55" s="8">
        <v>1836</v>
      </c>
      <c r="AI55" s="45">
        <f t="shared" si="60"/>
        <v>0.54466230936819171</v>
      </c>
      <c r="AJ55" s="43">
        <v>30</v>
      </c>
      <c r="AK55" s="45">
        <v>20</v>
      </c>
      <c r="AL55" s="45">
        <f t="shared" si="61"/>
        <v>0.66666666666666663</v>
      </c>
      <c r="AM55" s="30">
        <v>0</v>
      </c>
      <c r="AN55" s="30">
        <v>0</v>
      </c>
      <c r="AO55" s="45">
        <v>0</v>
      </c>
      <c r="AP55" s="43">
        <v>30</v>
      </c>
      <c r="AQ55" s="45">
        <v>30</v>
      </c>
      <c r="AR55" s="45">
        <f t="shared" si="16"/>
        <v>1</v>
      </c>
      <c r="AS55" s="20">
        <v>0</v>
      </c>
      <c r="AT55" s="45">
        <v>30</v>
      </c>
      <c r="AU55" s="45">
        <v>30</v>
      </c>
      <c r="AV55" s="45">
        <f t="shared" si="87"/>
        <v>1</v>
      </c>
      <c r="AW55" s="20">
        <v>0</v>
      </c>
      <c r="AX55" s="45">
        <v>30</v>
      </c>
      <c r="AY55" s="45">
        <v>30</v>
      </c>
      <c r="AZ55" s="45">
        <f t="shared" si="88"/>
        <v>1</v>
      </c>
      <c r="BA55" s="38">
        <v>193812.618969898</v>
      </c>
      <c r="BB55" s="16">
        <v>44472833.921957999</v>
      </c>
      <c r="BC55" s="39">
        <f t="shared" si="17"/>
        <v>0.43580001964796095</v>
      </c>
      <c r="BD55" s="43">
        <v>30</v>
      </c>
      <c r="BE55" s="45">
        <v>30</v>
      </c>
      <c r="BF55" s="45">
        <f t="shared" si="18"/>
        <v>1</v>
      </c>
      <c r="BG55" s="18">
        <v>1830</v>
      </c>
      <c r="BH55" s="18">
        <v>1836</v>
      </c>
      <c r="BI55" s="45">
        <f t="shared" si="19"/>
        <v>99.673202614379079</v>
      </c>
      <c r="BJ55" s="43">
        <v>30</v>
      </c>
      <c r="BK55" s="45">
        <v>30</v>
      </c>
      <c r="BL55" s="45">
        <f t="shared" si="20"/>
        <v>1</v>
      </c>
      <c r="BM55" s="34">
        <v>85</v>
      </c>
      <c r="BN55" s="34">
        <v>99</v>
      </c>
      <c r="BO55" s="45">
        <f t="shared" si="21"/>
        <v>85.858585858585855</v>
      </c>
      <c r="BP55" s="43">
        <v>40</v>
      </c>
      <c r="BQ55" s="45">
        <v>30</v>
      </c>
      <c r="BR55" s="45">
        <f t="shared" si="22"/>
        <v>0.75</v>
      </c>
      <c r="BS55" s="34">
        <v>16</v>
      </c>
      <c r="BT55" s="34">
        <v>41</v>
      </c>
      <c r="BU55" s="45">
        <f t="shared" si="23"/>
        <v>39.024390243902438</v>
      </c>
      <c r="BV55" s="43">
        <v>40</v>
      </c>
      <c r="BW55" s="45">
        <v>0</v>
      </c>
      <c r="BX55" s="45">
        <f t="shared" si="24"/>
        <v>0</v>
      </c>
      <c r="BY55" s="5">
        <v>73</v>
      </c>
      <c r="BZ55" s="30">
        <v>1452</v>
      </c>
      <c r="CA55" s="45">
        <f t="shared" si="70"/>
        <v>5.0275482093663912</v>
      </c>
      <c r="CB55" s="20">
        <v>30</v>
      </c>
      <c r="CC55" s="45">
        <v>30</v>
      </c>
      <c r="CD55" s="45">
        <f t="shared" si="71"/>
        <v>1</v>
      </c>
      <c r="CE55" s="6">
        <v>27</v>
      </c>
      <c r="CF55" s="43">
        <v>359</v>
      </c>
      <c r="CG55" s="45">
        <f t="shared" si="72"/>
        <v>7.5208913649025071</v>
      </c>
      <c r="CH55" s="20">
        <v>30</v>
      </c>
      <c r="CI55" s="45">
        <v>0</v>
      </c>
      <c r="CJ55" s="45">
        <f t="shared" si="73"/>
        <v>0</v>
      </c>
      <c r="CK55" s="5">
        <v>63</v>
      </c>
      <c r="CL55" s="55">
        <v>180</v>
      </c>
      <c r="CM55" s="45">
        <f t="shared" si="74"/>
        <v>35</v>
      </c>
      <c r="CN55" s="20">
        <v>30</v>
      </c>
      <c r="CO55" s="45">
        <v>0</v>
      </c>
      <c r="CP55" s="45">
        <f t="shared" si="75"/>
        <v>0</v>
      </c>
      <c r="CQ55" s="36">
        <v>61.6</v>
      </c>
      <c r="CR55" s="20">
        <v>40</v>
      </c>
      <c r="CS55" s="45">
        <v>10</v>
      </c>
      <c r="CT55" s="45">
        <f t="shared" si="67"/>
        <v>0.25</v>
      </c>
      <c r="CU55" s="20">
        <v>1</v>
      </c>
      <c r="CV55" s="20">
        <v>30</v>
      </c>
      <c r="CW55" s="45">
        <v>20</v>
      </c>
      <c r="CX55" s="45">
        <f t="shared" si="89"/>
        <v>0.66666666666666663</v>
      </c>
      <c r="CY55" s="20">
        <v>82</v>
      </c>
      <c r="CZ55" s="20">
        <v>10</v>
      </c>
      <c r="DA55" s="45">
        <v>10</v>
      </c>
      <c r="DB55" s="45">
        <f t="shared" si="90"/>
        <v>1</v>
      </c>
      <c r="DC55" s="89">
        <v>100</v>
      </c>
      <c r="DD55" s="20">
        <v>20</v>
      </c>
      <c r="DE55" s="45">
        <v>20</v>
      </c>
      <c r="DF55" s="45">
        <f t="shared" si="35"/>
        <v>1</v>
      </c>
      <c r="DG55" s="20">
        <v>0</v>
      </c>
      <c r="DH55" s="20">
        <v>40</v>
      </c>
      <c r="DI55" s="45">
        <v>0</v>
      </c>
      <c r="DJ55" s="45">
        <f t="shared" si="91"/>
        <v>0</v>
      </c>
      <c r="DK55" s="20">
        <v>0</v>
      </c>
      <c r="DL55" s="20">
        <v>20</v>
      </c>
      <c r="DM55" s="45">
        <v>20</v>
      </c>
      <c r="DN55" s="45">
        <f t="shared" si="92"/>
        <v>1</v>
      </c>
      <c r="DO55" s="41">
        <f t="shared" si="68"/>
        <v>630</v>
      </c>
      <c r="DP55" s="41">
        <f t="shared" si="69"/>
        <v>381.1344537815126</v>
      </c>
      <c r="DQ55" s="42">
        <f t="shared" si="93"/>
        <v>0.60497532346271843</v>
      </c>
    </row>
    <row r="56" spans="1:121" ht="15.75">
      <c r="A56" s="62" t="s">
        <v>42</v>
      </c>
      <c r="B56" s="66" t="s">
        <v>137</v>
      </c>
      <c r="C56" s="20">
        <v>23</v>
      </c>
      <c r="D56" s="20">
        <v>82</v>
      </c>
      <c r="E56" s="20">
        <f t="shared" si="76"/>
        <v>28.048780487804876</v>
      </c>
      <c r="F56" s="36">
        <v>30</v>
      </c>
      <c r="G56" s="45">
        <f t="shared" si="77"/>
        <v>12.020905923344946</v>
      </c>
      <c r="H56" s="37">
        <f t="shared" si="78"/>
        <v>0.40069686411149819</v>
      </c>
      <c r="I56" s="30">
        <v>6</v>
      </c>
      <c r="J56" s="30">
        <v>24</v>
      </c>
      <c r="K56" s="20">
        <f t="shared" si="79"/>
        <v>25</v>
      </c>
      <c r="L56" s="20">
        <v>20</v>
      </c>
      <c r="M56" s="45">
        <v>10</v>
      </c>
      <c r="N56" s="37">
        <f t="shared" si="80"/>
        <v>0.5</v>
      </c>
      <c r="O56" s="20">
        <v>24</v>
      </c>
      <c r="P56" s="43">
        <v>55</v>
      </c>
      <c r="Q56" s="43">
        <f t="shared" si="81"/>
        <v>2.2916666666666665</v>
      </c>
      <c r="R56" s="20">
        <v>30</v>
      </c>
      <c r="S56" s="45">
        <v>15</v>
      </c>
      <c r="T56" s="45">
        <f t="shared" si="82"/>
        <v>0.5</v>
      </c>
      <c r="U56" s="111">
        <v>6</v>
      </c>
      <c r="V56" s="112">
        <v>6</v>
      </c>
      <c r="W56" s="20">
        <f t="shared" si="83"/>
        <v>100</v>
      </c>
      <c r="X56" s="43">
        <v>20</v>
      </c>
      <c r="Y56" s="45">
        <v>20</v>
      </c>
      <c r="Z56" s="45">
        <f t="shared" si="84"/>
        <v>1</v>
      </c>
      <c r="AA56" s="112">
        <v>2</v>
      </c>
      <c r="AB56" s="37">
        <v>2</v>
      </c>
      <c r="AC56" s="20">
        <f t="shared" si="85"/>
        <v>100</v>
      </c>
      <c r="AD56" s="20">
        <v>20</v>
      </c>
      <c r="AE56" s="45">
        <v>20</v>
      </c>
      <c r="AF56" s="45">
        <f t="shared" si="86"/>
        <v>1</v>
      </c>
      <c r="AG56" s="8">
        <v>48</v>
      </c>
      <c r="AH56" s="8">
        <v>1071</v>
      </c>
      <c r="AI56" s="45">
        <f t="shared" si="60"/>
        <v>4.4817927170868348</v>
      </c>
      <c r="AJ56" s="43">
        <v>30</v>
      </c>
      <c r="AK56" s="45">
        <v>20</v>
      </c>
      <c r="AL56" s="45">
        <f t="shared" si="61"/>
        <v>0.66666666666666663</v>
      </c>
      <c r="AM56" s="30">
        <v>0</v>
      </c>
      <c r="AN56" s="30">
        <v>0</v>
      </c>
      <c r="AO56" s="45">
        <v>0</v>
      </c>
      <c r="AP56" s="43">
        <v>30</v>
      </c>
      <c r="AQ56" s="45">
        <v>30</v>
      </c>
      <c r="AR56" s="45">
        <f t="shared" si="16"/>
        <v>1</v>
      </c>
      <c r="AS56" s="20">
        <v>0</v>
      </c>
      <c r="AT56" s="45">
        <v>30</v>
      </c>
      <c r="AU56" s="45">
        <v>30</v>
      </c>
      <c r="AV56" s="45">
        <f t="shared" si="87"/>
        <v>1</v>
      </c>
      <c r="AW56" s="20">
        <v>0</v>
      </c>
      <c r="AX56" s="45">
        <v>30</v>
      </c>
      <c r="AY56" s="45">
        <v>30</v>
      </c>
      <c r="AZ56" s="45">
        <f t="shared" si="88"/>
        <v>1</v>
      </c>
      <c r="BA56" s="38">
        <v>584512.96362914972</v>
      </c>
      <c r="BB56" s="16">
        <v>24178054.732517999</v>
      </c>
      <c r="BC56" s="39">
        <f t="shared" si="17"/>
        <v>2.4175351164335637</v>
      </c>
      <c r="BD56" s="43">
        <v>30</v>
      </c>
      <c r="BE56" s="45">
        <v>20</v>
      </c>
      <c r="BF56" s="45">
        <f t="shared" si="18"/>
        <v>0.66666666666666663</v>
      </c>
      <c r="BG56" s="18">
        <v>1070</v>
      </c>
      <c r="BH56" s="18">
        <v>1071</v>
      </c>
      <c r="BI56" s="45">
        <f t="shared" si="19"/>
        <v>99.906629318394025</v>
      </c>
      <c r="BJ56" s="43">
        <v>30</v>
      </c>
      <c r="BK56" s="45">
        <v>30</v>
      </c>
      <c r="BL56" s="45">
        <f t="shared" si="20"/>
        <v>1</v>
      </c>
      <c r="BM56" s="34">
        <v>69</v>
      </c>
      <c r="BN56" s="34">
        <v>83</v>
      </c>
      <c r="BO56" s="45">
        <f t="shared" si="21"/>
        <v>83.132530120481931</v>
      </c>
      <c r="BP56" s="43">
        <v>40</v>
      </c>
      <c r="BQ56" s="45">
        <v>30</v>
      </c>
      <c r="BR56" s="45">
        <f t="shared" si="22"/>
        <v>0.75</v>
      </c>
      <c r="BS56" s="34">
        <v>11</v>
      </c>
      <c r="BT56" s="34">
        <v>41</v>
      </c>
      <c r="BU56" s="45">
        <f t="shared" si="23"/>
        <v>26.829268292682926</v>
      </c>
      <c r="BV56" s="43">
        <v>40</v>
      </c>
      <c r="BW56" s="45">
        <v>0</v>
      </c>
      <c r="BX56" s="45">
        <f t="shared" si="24"/>
        <v>0</v>
      </c>
      <c r="BY56" s="5">
        <v>72</v>
      </c>
      <c r="BZ56" s="30">
        <v>883</v>
      </c>
      <c r="CA56" s="45">
        <f t="shared" si="70"/>
        <v>8.1540203850509627</v>
      </c>
      <c r="CB56" s="20">
        <v>30</v>
      </c>
      <c r="CC56" s="45">
        <v>0</v>
      </c>
      <c r="CD56" s="45">
        <f t="shared" si="71"/>
        <v>0</v>
      </c>
      <c r="CE56" s="6">
        <v>27</v>
      </c>
      <c r="CF56" s="43">
        <v>253</v>
      </c>
      <c r="CG56" s="45">
        <f t="shared" si="72"/>
        <v>10.671936758893281</v>
      </c>
      <c r="CH56" s="20">
        <v>30</v>
      </c>
      <c r="CI56" s="45">
        <v>0</v>
      </c>
      <c r="CJ56" s="45">
        <f t="shared" si="73"/>
        <v>0</v>
      </c>
      <c r="CK56" s="5">
        <v>27</v>
      </c>
      <c r="CL56" s="55">
        <v>180</v>
      </c>
      <c r="CM56" s="45">
        <f t="shared" si="74"/>
        <v>15</v>
      </c>
      <c r="CN56" s="20">
        <v>30</v>
      </c>
      <c r="CO56" s="45">
        <v>0</v>
      </c>
      <c r="CP56" s="45">
        <f t="shared" si="75"/>
        <v>0</v>
      </c>
      <c r="CQ56" s="36">
        <v>67.5</v>
      </c>
      <c r="CR56" s="20">
        <v>40</v>
      </c>
      <c r="CS56" s="45">
        <v>10</v>
      </c>
      <c r="CT56" s="45">
        <f t="shared" si="67"/>
        <v>0.25</v>
      </c>
      <c r="CU56" s="20">
        <v>2</v>
      </c>
      <c r="CV56" s="20">
        <v>30</v>
      </c>
      <c r="CW56" s="45">
        <v>20</v>
      </c>
      <c r="CX56" s="45">
        <f t="shared" si="89"/>
        <v>0.66666666666666663</v>
      </c>
      <c r="CY56" s="20">
        <v>75</v>
      </c>
      <c r="CZ56" s="20">
        <v>10</v>
      </c>
      <c r="DA56" s="45">
        <v>10</v>
      </c>
      <c r="DB56" s="45">
        <f t="shared" si="90"/>
        <v>1</v>
      </c>
      <c r="DC56" s="89">
        <v>84.91</v>
      </c>
      <c r="DD56" s="20">
        <v>20</v>
      </c>
      <c r="DE56" s="45">
        <v>20</v>
      </c>
      <c r="DF56" s="45">
        <f t="shared" si="35"/>
        <v>1</v>
      </c>
      <c r="DG56" s="20">
        <v>0</v>
      </c>
      <c r="DH56" s="20">
        <v>40</v>
      </c>
      <c r="DI56" s="45">
        <v>0</v>
      </c>
      <c r="DJ56" s="45">
        <f t="shared" si="91"/>
        <v>0</v>
      </c>
      <c r="DK56" s="20">
        <v>0</v>
      </c>
      <c r="DL56" s="20">
        <v>20</v>
      </c>
      <c r="DM56" s="45">
        <v>20</v>
      </c>
      <c r="DN56" s="45">
        <f t="shared" si="92"/>
        <v>1</v>
      </c>
      <c r="DO56" s="41">
        <f t="shared" si="68"/>
        <v>630</v>
      </c>
      <c r="DP56" s="41">
        <f t="shared" si="69"/>
        <v>347.02090592334497</v>
      </c>
      <c r="DQ56" s="42">
        <f t="shared" si="93"/>
        <v>0.55082683479896022</v>
      </c>
    </row>
    <row r="57" spans="1:121" ht="15.75">
      <c r="A57" s="62" t="s">
        <v>42</v>
      </c>
      <c r="B57" s="66" t="s">
        <v>138</v>
      </c>
      <c r="C57" s="20">
        <v>34</v>
      </c>
      <c r="D57" s="20">
        <v>118</v>
      </c>
      <c r="E57" s="20">
        <f t="shared" si="76"/>
        <v>28.8135593220339</v>
      </c>
      <c r="F57" s="36">
        <v>30</v>
      </c>
      <c r="G57" s="45">
        <f t="shared" si="77"/>
        <v>12.348668280871673</v>
      </c>
      <c r="H57" s="37">
        <f t="shared" si="78"/>
        <v>0.41162227602905577</v>
      </c>
      <c r="I57" s="30">
        <v>11</v>
      </c>
      <c r="J57" s="30">
        <v>30</v>
      </c>
      <c r="K57" s="20">
        <f t="shared" si="79"/>
        <v>36.666666666666664</v>
      </c>
      <c r="L57" s="20">
        <v>20</v>
      </c>
      <c r="M57" s="45">
        <v>20</v>
      </c>
      <c r="N57" s="37">
        <f t="shared" si="80"/>
        <v>1</v>
      </c>
      <c r="O57" s="20">
        <v>30</v>
      </c>
      <c r="P57" s="43">
        <v>73</v>
      </c>
      <c r="Q57" s="43">
        <f t="shared" si="81"/>
        <v>2.4333333333333331</v>
      </c>
      <c r="R57" s="20">
        <v>30</v>
      </c>
      <c r="S57" s="45">
        <v>15</v>
      </c>
      <c r="T57" s="45">
        <f t="shared" si="82"/>
        <v>0.5</v>
      </c>
      <c r="U57" s="111">
        <v>6</v>
      </c>
      <c r="V57" s="112">
        <v>6</v>
      </c>
      <c r="W57" s="20">
        <f t="shared" si="83"/>
        <v>100</v>
      </c>
      <c r="X57" s="43">
        <v>20</v>
      </c>
      <c r="Y57" s="45">
        <v>20</v>
      </c>
      <c r="Z57" s="45">
        <f t="shared" si="84"/>
        <v>1</v>
      </c>
      <c r="AA57" s="112">
        <v>3</v>
      </c>
      <c r="AB57" s="37">
        <v>3</v>
      </c>
      <c r="AC57" s="20">
        <f t="shared" si="85"/>
        <v>100</v>
      </c>
      <c r="AD57" s="20">
        <v>20</v>
      </c>
      <c r="AE57" s="45">
        <v>20</v>
      </c>
      <c r="AF57" s="45">
        <f t="shared" si="86"/>
        <v>1</v>
      </c>
      <c r="AG57" s="8">
        <v>115</v>
      </c>
      <c r="AH57" s="8">
        <v>2338</v>
      </c>
      <c r="AI57" s="45">
        <f t="shared" si="60"/>
        <v>4.9187339606501279</v>
      </c>
      <c r="AJ57" s="43">
        <v>30</v>
      </c>
      <c r="AK57" s="45">
        <v>20</v>
      </c>
      <c r="AL57" s="45">
        <f t="shared" si="61"/>
        <v>0.66666666666666663</v>
      </c>
      <c r="AM57" s="30">
        <v>0</v>
      </c>
      <c r="AN57" s="30">
        <v>0</v>
      </c>
      <c r="AO57" s="45">
        <v>0</v>
      </c>
      <c r="AP57" s="43">
        <v>30</v>
      </c>
      <c r="AQ57" s="45">
        <v>30</v>
      </c>
      <c r="AR57" s="45">
        <f t="shared" si="16"/>
        <v>1</v>
      </c>
      <c r="AS57" s="20">
        <v>0</v>
      </c>
      <c r="AT57" s="45">
        <v>30</v>
      </c>
      <c r="AU57" s="45">
        <v>30</v>
      </c>
      <c r="AV57" s="45">
        <f t="shared" si="87"/>
        <v>1</v>
      </c>
      <c r="AW57" s="20">
        <v>0</v>
      </c>
      <c r="AX57" s="45">
        <v>30</v>
      </c>
      <c r="AY57" s="45">
        <v>30</v>
      </c>
      <c r="AZ57" s="45">
        <f t="shared" si="88"/>
        <v>1</v>
      </c>
      <c r="BA57" s="38">
        <v>1072240.84605274</v>
      </c>
      <c r="BB57" s="16">
        <v>53528442.113158703</v>
      </c>
      <c r="BC57" s="39">
        <f t="shared" si="17"/>
        <v>2.0031235801446106</v>
      </c>
      <c r="BD57" s="43">
        <v>30</v>
      </c>
      <c r="BE57" s="45">
        <v>20</v>
      </c>
      <c r="BF57" s="45">
        <f t="shared" si="18"/>
        <v>0.66666666666666663</v>
      </c>
      <c r="BG57" s="18">
        <v>2336</v>
      </c>
      <c r="BH57" s="18">
        <v>2338</v>
      </c>
      <c r="BI57" s="45">
        <f t="shared" si="19"/>
        <v>99.914456800684349</v>
      </c>
      <c r="BJ57" s="43">
        <v>30</v>
      </c>
      <c r="BK57" s="45">
        <v>30</v>
      </c>
      <c r="BL57" s="45">
        <f t="shared" si="20"/>
        <v>1</v>
      </c>
      <c r="BM57" s="34">
        <v>77</v>
      </c>
      <c r="BN57" s="34">
        <v>81</v>
      </c>
      <c r="BO57" s="45">
        <f t="shared" si="21"/>
        <v>95.061728395061735</v>
      </c>
      <c r="BP57" s="43">
        <v>40</v>
      </c>
      <c r="BQ57" s="45">
        <v>40</v>
      </c>
      <c r="BR57" s="45">
        <f t="shared" si="22"/>
        <v>1</v>
      </c>
      <c r="BS57" s="34">
        <v>16</v>
      </c>
      <c r="BT57" s="34">
        <v>48</v>
      </c>
      <c r="BU57" s="45">
        <f t="shared" si="23"/>
        <v>33.333333333333336</v>
      </c>
      <c r="BV57" s="43">
        <v>40</v>
      </c>
      <c r="BW57" s="45">
        <v>0</v>
      </c>
      <c r="BX57" s="45">
        <f t="shared" si="24"/>
        <v>0</v>
      </c>
      <c r="BY57" s="5">
        <v>105</v>
      </c>
      <c r="BZ57" s="30">
        <v>1602</v>
      </c>
      <c r="CA57" s="45">
        <f t="shared" si="70"/>
        <v>6.5543071161048685</v>
      </c>
      <c r="CB57" s="20">
        <v>30</v>
      </c>
      <c r="CC57" s="45">
        <v>0</v>
      </c>
      <c r="CD57" s="45">
        <f t="shared" si="71"/>
        <v>0</v>
      </c>
      <c r="CE57" s="6">
        <v>39</v>
      </c>
      <c r="CF57" s="43">
        <v>327</v>
      </c>
      <c r="CG57" s="45">
        <f t="shared" si="72"/>
        <v>11.926605504587156</v>
      </c>
      <c r="CH57" s="20">
        <v>30</v>
      </c>
      <c r="CI57" s="45">
        <v>0</v>
      </c>
      <c r="CJ57" s="45">
        <f t="shared" si="73"/>
        <v>0</v>
      </c>
      <c r="CK57" s="5">
        <v>47</v>
      </c>
      <c r="CL57" s="55">
        <v>199</v>
      </c>
      <c r="CM57" s="45">
        <f t="shared" si="74"/>
        <v>23.618090452261306</v>
      </c>
      <c r="CN57" s="20">
        <v>30</v>
      </c>
      <c r="CO57" s="45">
        <v>0</v>
      </c>
      <c r="CP57" s="45">
        <f t="shared" si="75"/>
        <v>0</v>
      </c>
      <c r="CQ57" s="36">
        <v>61.4</v>
      </c>
      <c r="CR57" s="20">
        <v>40</v>
      </c>
      <c r="CS57" s="45">
        <v>10</v>
      </c>
      <c r="CT57" s="45">
        <f t="shared" si="67"/>
        <v>0.25</v>
      </c>
      <c r="CU57" s="20">
        <v>0</v>
      </c>
      <c r="CV57" s="20">
        <v>30</v>
      </c>
      <c r="CW57" s="45">
        <v>30</v>
      </c>
      <c r="CX57" s="45">
        <f t="shared" si="89"/>
        <v>1</v>
      </c>
      <c r="CY57" s="20">
        <v>94</v>
      </c>
      <c r="CZ57" s="20">
        <v>10</v>
      </c>
      <c r="DA57" s="45">
        <v>10</v>
      </c>
      <c r="DB57" s="45">
        <f t="shared" si="90"/>
        <v>1</v>
      </c>
      <c r="DC57" s="89">
        <v>100</v>
      </c>
      <c r="DD57" s="20">
        <v>20</v>
      </c>
      <c r="DE57" s="45">
        <v>20</v>
      </c>
      <c r="DF57" s="45">
        <f t="shared" si="35"/>
        <v>1</v>
      </c>
      <c r="DG57" s="20">
        <v>0</v>
      </c>
      <c r="DH57" s="20">
        <v>40</v>
      </c>
      <c r="DI57" s="45">
        <v>0</v>
      </c>
      <c r="DJ57" s="45">
        <f t="shared" si="91"/>
        <v>0</v>
      </c>
      <c r="DK57" s="20">
        <v>0</v>
      </c>
      <c r="DL57" s="20">
        <v>20</v>
      </c>
      <c r="DM57" s="45">
        <v>20</v>
      </c>
      <c r="DN57" s="45">
        <f t="shared" si="92"/>
        <v>1</v>
      </c>
      <c r="DO57" s="41">
        <f t="shared" si="68"/>
        <v>630</v>
      </c>
      <c r="DP57" s="41">
        <f t="shared" si="69"/>
        <v>377.34866828087166</v>
      </c>
      <c r="DQ57" s="42">
        <f t="shared" si="93"/>
        <v>0.59896614012836769</v>
      </c>
    </row>
    <row r="58" spans="1:121" ht="15.75">
      <c r="A58" s="62" t="s">
        <v>42</v>
      </c>
      <c r="B58" s="66" t="s">
        <v>139</v>
      </c>
      <c r="C58" s="20">
        <v>38</v>
      </c>
      <c r="D58" s="20">
        <v>92</v>
      </c>
      <c r="E58" s="20">
        <f t="shared" si="76"/>
        <v>41.304347826086953</v>
      </c>
      <c r="F58" s="36">
        <v>30</v>
      </c>
      <c r="G58" s="45">
        <f t="shared" si="77"/>
        <v>17.701863354037265</v>
      </c>
      <c r="H58" s="37">
        <f t="shared" si="78"/>
        <v>0.59006211180124213</v>
      </c>
      <c r="I58" s="30">
        <v>10</v>
      </c>
      <c r="J58" s="30">
        <v>25</v>
      </c>
      <c r="K58" s="20">
        <f t="shared" si="79"/>
        <v>40</v>
      </c>
      <c r="L58" s="20">
        <v>20</v>
      </c>
      <c r="M58" s="45">
        <v>20</v>
      </c>
      <c r="N58" s="37">
        <f t="shared" si="80"/>
        <v>1</v>
      </c>
      <c r="O58" s="20">
        <v>25</v>
      </c>
      <c r="P58" s="43">
        <v>65</v>
      </c>
      <c r="Q58" s="43">
        <f t="shared" si="81"/>
        <v>2.6</v>
      </c>
      <c r="R58" s="20">
        <v>30</v>
      </c>
      <c r="S58" s="45">
        <v>30</v>
      </c>
      <c r="T58" s="45">
        <f t="shared" si="82"/>
        <v>1</v>
      </c>
      <c r="U58" s="111">
        <v>4.5</v>
      </c>
      <c r="V58" s="112">
        <v>4.5</v>
      </c>
      <c r="W58" s="20">
        <f t="shared" si="83"/>
        <v>100</v>
      </c>
      <c r="X58" s="43">
        <v>20</v>
      </c>
      <c r="Y58" s="45">
        <v>20</v>
      </c>
      <c r="Z58" s="45">
        <f t="shared" si="84"/>
        <v>1</v>
      </c>
      <c r="AA58" s="112">
        <v>1</v>
      </c>
      <c r="AB58" s="37">
        <v>1</v>
      </c>
      <c r="AC58" s="20">
        <f t="shared" si="85"/>
        <v>100</v>
      </c>
      <c r="AD58" s="20">
        <v>20</v>
      </c>
      <c r="AE58" s="45">
        <v>20</v>
      </c>
      <c r="AF58" s="45">
        <f t="shared" si="86"/>
        <v>1</v>
      </c>
      <c r="AG58" s="8">
        <v>85</v>
      </c>
      <c r="AH58" s="8">
        <v>2208</v>
      </c>
      <c r="AI58" s="45">
        <f t="shared" si="60"/>
        <v>3.8496376811594204</v>
      </c>
      <c r="AJ58" s="43">
        <v>30</v>
      </c>
      <c r="AK58" s="45">
        <v>20</v>
      </c>
      <c r="AL58" s="45">
        <f t="shared" si="61"/>
        <v>0.66666666666666663</v>
      </c>
      <c r="AM58" s="30">
        <v>0</v>
      </c>
      <c r="AN58" s="30">
        <v>0</v>
      </c>
      <c r="AO58" s="45">
        <v>0</v>
      </c>
      <c r="AP58" s="43">
        <v>30</v>
      </c>
      <c r="AQ58" s="45">
        <v>30</v>
      </c>
      <c r="AR58" s="45">
        <f t="shared" si="16"/>
        <v>1</v>
      </c>
      <c r="AS58" s="20">
        <v>0</v>
      </c>
      <c r="AT58" s="45">
        <v>30</v>
      </c>
      <c r="AU58" s="45">
        <v>30</v>
      </c>
      <c r="AV58" s="45">
        <f t="shared" si="87"/>
        <v>1</v>
      </c>
      <c r="AW58" s="20">
        <v>0</v>
      </c>
      <c r="AX58" s="45">
        <v>30</v>
      </c>
      <c r="AY58" s="45">
        <v>30</v>
      </c>
      <c r="AZ58" s="45">
        <f t="shared" si="88"/>
        <v>1</v>
      </c>
      <c r="BA58" s="38">
        <v>441185.65268261102</v>
      </c>
      <c r="BB58" s="16">
        <v>34054506.402266897</v>
      </c>
      <c r="BC58" s="39">
        <f t="shared" si="17"/>
        <v>1.2955279617655617</v>
      </c>
      <c r="BD58" s="43">
        <v>30</v>
      </c>
      <c r="BE58" s="45">
        <v>20</v>
      </c>
      <c r="BF58" s="45">
        <f t="shared" si="18"/>
        <v>0.66666666666666663</v>
      </c>
      <c r="BG58" s="18">
        <v>2205</v>
      </c>
      <c r="BH58" s="18">
        <v>2208</v>
      </c>
      <c r="BI58" s="45">
        <f t="shared" si="19"/>
        <v>99.864130434782609</v>
      </c>
      <c r="BJ58" s="43">
        <v>30</v>
      </c>
      <c r="BK58" s="45">
        <v>30</v>
      </c>
      <c r="BL58" s="45">
        <f t="shared" si="20"/>
        <v>1</v>
      </c>
      <c r="BM58" s="34">
        <v>70</v>
      </c>
      <c r="BN58" s="34">
        <v>83</v>
      </c>
      <c r="BO58" s="45">
        <f t="shared" si="21"/>
        <v>84.337349397590359</v>
      </c>
      <c r="BP58" s="43">
        <v>40</v>
      </c>
      <c r="BQ58" s="45">
        <v>30</v>
      </c>
      <c r="BR58" s="45">
        <f t="shared" si="22"/>
        <v>0.75</v>
      </c>
      <c r="BS58" s="34">
        <v>9</v>
      </c>
      <c r="BT58" s="34">
        <v>29</v>
      </c>
      <c r="BU58" s="45">
        <f t="shared" si="23"/>
        <v>31.03448275862069</v>
      </c>
      <c r="BV58" s="43">
        <v>40</v>
      </c>
      <c r="BW58" s="45">
        <v>0</v>
      </c>
      <c r="BX58" s="45">
        <f t="shared" si="24"/>
        <v>0</v>
      </c>
      <c r="BY58" s="5">
        <v>134</v>
      </c>
      <c r="BZ58" s="30">
        <v>1236</v>
      </c>
      <c r="CA58" s="45">
        <f t="shared" si="70"/>
        <v>10.841423948220065</v>
      </c>
      <c r="CB58" s="20">
        <v>30</v>
      </c>
      <c r="CC58" s="45">
        <v>0</v>
      </c>
      <c r="CD58" s="45">
        <f t="shared" si="71"/>
        <v>0</v>
      </c>
      <c r="CE58" s="6">
        <v>49</v>
      </c>
      <c r="CF58" s="43">
        <v>335</v>
      </c>
      <c r="CG58" s="45">
        <f t="shared" si="72"/>
        <v>14.626865671641792</v>
      </c>
      <c r="CH58" s="20">
        <v>30</v>
      </c>
      <c r="CI58" s="45">
        <v>0</v>
      </c>
      <c r="CJ58" s="45">
        <f t="shared" si="73"/>
        <v>0</v>
      </c>
      <c r="CK58" s="5">
        <v>177</v>
      </c>
      <c r="CL58" s="55">
        <v>333</v>
      </c>
      <c r="CM58" s="45">
        <f t="shared" si="74"/>
        <v>53.153153153153156</v>
      </c>
      <c r="CN58" s="20">
        <v>30</v>
      </c>
      <c r="CO58" s="45">
        <v>0</v>
      </c>
      <c r="CP58" s="45">
        <f t="shared" si="75"/>
        <v>0</v>
      </c>
      <c r="CQ58" s="36">
        <v>78.099999999999994</v>
      </c>
      <c r="CR58" s="20">
        <v>40</v>
      </c>
      <c r="CS58" s="45">
        <v>20</v>
      </c>
      <c r="CT58" s="45">
        <f t="shared" si="67"/>
        <v>0.5</v>
      </c>
      <c r="CU58" s="20">
        <v>3</v>
      </c>
      <c r="CV58" s="20">
        <v>30</v>
      </c>
      <c r="CW58" s="45">
        <v>10</v>
      </c>
      <c r="CX58" s="45">
        <f t="shared" si="89"/>
        <v>0.33333333333333331</v>
      </c>
      <c r="CY58" s="20">
        <v>66</v>
      </c>
      <c r="CZ58" s="20">
        <v>10</v>
      </c>
      <c r="DA58" s="45">
        <v>10</v>
      </c>
      <c r="DB58" s="45">
        <f t="shared" si="90"/>
        <v>1</v>
      </c>
      <c r="DC58" s="89">
        <v>63.33</v>
      </c>
      <c r="DD58" s="20">
        <v>20</v>
      </c>
      <c r="DE58" s="45">
        <v>20</v>
      </c>
      <c r="DF58" s="45">
        <f t="shared" si="35"/>
        <v>1</v>
      </c>
      <c r="DG58" s="20">
        <v>0</v>
      </c>
      <c r="DH58" s="20">
        <v>40</v>
      </c>
      <c r="DI58" s="45">
        <v>0</v>
      </c>
      <c r="DJ58" s="45">
        <f t="shared" si="91"/>
        <v>0</v>
      </c>
      <c r="DK58" s="20">
        <v>1</v>
      </c>
      <c r="DL58" s="20">
        <v>20</v>
      </c>
      <c r="DM58" s="45">
        <v>0</v>
      </c>
      <c r="DN58" s="45">
        <f t="shared" si="92"/>
        <v>0</v>
      </c>
      <c r="DO58" s="41">
        <f t="shared" si="68"/>
        <v>630</v>
      </c>
      <c r="DP58" s="41">
        <f t="shared" si="69"/>
        <v>357.70186335403724</v>
      </c>
      <c r="DQ58" s="42">
        <f t="shared" si="93"/>
        <v>0.56778073548259878</v>
      </c>
    </row>
    <row r="59" spans="1:121" ht="25.5">
      <c r="A59" s="62" t="s">
        <v>42</v>
      </c>
      <c r="B59" s="65" t="s">
        <v>140</v>
      </c>
      <c r="C59" s="20">
        <v>47</v>
      </c>
      <c r="D59" s="20">
        <v>108</v>
      </c>
      <c r="E59" s="20">
        <f t="shared" si="76"/>
        <v>43.518518518518519</v>
      </c>
      <c r="F59" s="36">
        <v>30</v>
      </c>
      <c r="G59" s="45">
        <f t="shared" si="77"/>
        <v>18.650793650793652</v>
      </c>
      <c r="H59" s="37">
        <f t="shared" si="78"/>
        <v>0.62169312169312174</v>
      </c>
      <c r="I59" s="30">
        <v>34</v>
      </c>
      <c r="J59" s="30">
        <v>34</v>
      </c>
      <c r="K59" s="20">
        <f t="shared" si="79"/>
        <v>100</v>
      </c>
      <c r="L59" s="20">
        <v>20</v>
      </c>
      <c r="M59" s="45">
        <v>20</v>
      </c>
      <c r="N59" s="37">
        <f t="shared" si="80"/>
        <v>1</v>
      </c>
      <c r="O59" s="20">
        <v>34</v>
      </c>
      <c r="P59" s="43">
        <v>74</v>
      </c>
      <c r="Q59" s="43">
        <f t="shared" si="81"/>
        <v>2.1764705882352939</v>
      </c>
      <c r="R59" s="20">
        <v>30</v>
      </c>
      <c r="S59" s="45">
        <v>15</v>
      </c>
      <c r="T59" s="45">
        <f t="shared" si="82"/>
        <v>0.5</v>
      </c>
      <c r="U59" s="111">
        <v>4</v>
      </c>
      <c r="V59" s="112">
        <v>4</v>
      </c>
      <c r="W59" s="20">
        <f t="shared" si="83"/>
        <v>100</v>
      </c>
      <c r="X59" s="43">
        <v>20</v>
      </c>
      <c r="Y59" s="45">
        <v>20</v>
      </c>
      <c r="Z59" s="45">
        <f t="shared" si="84"/>
        <v>1</v>
      </c>
      <c r="AA59" s="112">
        <v>1</v>
      </c>
      <c r="AB59" s="37">
        <v>1</v>
      </c>
      <c r="AC59" s="20">
        <f t="shared" si="85"/>
        <v>100</v>
      </c>
      <c r="AD59" s="20">
        <v>20</v>
      </c>
      <c r="AE59" s="45">
        <v>20</v>
      </c>
      <c r="AF59" s="45">
        <f t="shared" si="86"/>
        <v>1</v>
      </c>
      <c r="AG59" s="8">
        <v>8</v>
      </c>
      <c r="AH59" s="8">
        <v>1296</v>
      </c>
      <c r="AI59" s="45">
        <f t="shared" si="60"/>
        <v>0.61728395061728392</v>
      </c>
      <c r="AJ59" s="43">
        <v>30</v>
      </c>
      <c r="AK59" s="45">
        <v>20</v>
      </c>
      <c r="AL59" s="45">
        <f t="shared" si="61"/>
        <v>0.66666666666666663</v>
      </c>
      <c r="AM59" s="30">
        <v>0</v>
      </c>
      <c r="AN59" s="30">
        <v>0</v>
      </c>
      <c r="AO59" s="45">
        <v>0</v>
      </c>
      <c r="AP59" s="43">
        <v>30</v>
      </c>
      <c r="AQ59" s="45">
        <v>30</v>
      </c>
      <c r="AR59" s="45">
        <f t="shared" ref="AR59:AR121" si="94">AQ59/AP59</f>
        <v>1</v>
      </c>
      <c r="AS59" s="20">
        <v>0</v>
      </c>
      <c r="AT59" s="45">
        <v>30</v>
      </c>
      <c r="AU59" s="45">
        <v>30</v>
      </c>
      <c r="AV59" s="45">
        <f t="shared" si="87"/>
        <v>1</v>
      </c>
      <c r="AW59" s="20">
        <v>0</v>
      </c>
      <c r="AX59" s="45">
        <v>30</v>
      </c>
      <c r="AY59" s="45">
        <v>30</v>
      </c>
      <c r="AZ59" s="45">
        <f t="shared" si="88"/>
        <v>1</v>
      </c>
      <c r="BA59" s="38">
        <v>66911.228851069798</v>
      </c>
      <c r="BB59" s="16">
        <v>26275306.316204999</v>
      </c>
      <c r="BC59" s="39">
        <f t="shared" si="17"/>
        <v>0.25465441980329284</v>
      </c>
      <c r="BD59" s="43">
        <v>30</v>
      </c>
      <c r="BE59" s="45">
        <v>30</v>
      </c>
      <c r="BF59" s="45">
        <f t="shared" si="18"/>
        <v>1</v>
      </c>
      <c r="BG59" s="18">
        <v>1295</v>
      </c>
      <c r="BH59" s="18">
        <v>1296</v>
      </c>
      <c r="BI59" s="45">
        <f t="shared" si="19"/>
        <v>99.922839506172835</v>
      </c>
      <c r="BJ59" s="43">
        <v>30</v>
      </c>
      <c r="BK59" s="45">
        <v>30</v>
      </c>
      <c r="BL59" s="45">
        <f t="shared" si="20"/>
        <v>1</v>
      </c>
      <c r="BM59" s="34">
        <v>124</v>
      </c>
      <c r="BN59" s="34">
        <v>138</v>
      </c>
      <c r="BO59" s="45">
        <f t="shared" si="21"/>
        <v>89.85507246376811</v>
      </c>
      <c r="BP59" s="43">
        <v>40</v>
      </c>
      <c r="BQ59" s="45">
        <v>30</v>
      </c>
      <c r="BR59" s="45">
        <f t="shared" si="22"/>
        <v>0.75</v>
      </c>
      <c r="BS59" s="34">
        <v>8</v>
      </c>
      <c r="BT59" s="34">
        <v>25</v>
      </c>
      <c r="BU59" s="45">
        <f t="shared" si="23"/>
        <v>32</v>
      </c>
      <c r="BV59" s="43">
        <v>40</v>
      </c>
      <c r="BW59" s="45">
        <v>0</v>
      </c>
      <c r="BX59" s="45">
        <f t="shared" si="24"/>
        <v>0</v>
      </c>
      <c r="BY59" s="5">
        <v>111</v>
      </c>
      <c r="BZ59" s="30">
        <v>2462</v>
      </c>
      <c r="CA59" s="45">
        <f t="shared" si="70"/>
        <v>4.5085296506904955</v>
      </c>
      <c r="CB59" s="20">
        <v>30</v>
      </c>
      <c r="CC59" s="45">
        <v>30</v>
      </c>
      <c r="CD59" s="45">
        <f t="shared" si="71"/>
        <v>1</v>
      </c>
      <c r="CE59" s="6">
        <v>39</v>
      </c>
      <c r="CF59" s="43">
        <v>382</v>
      </c>
      <c r="CG59" s="45">
        <f t="shared" si="72"/>
        <v>10.209424083769633</v>
      </c>
      <c r="CH59" s="20">
        <v>30</v>
      </c>
      <c r="CI59" s="45">
        <v>0</v>
      </c>
      <c r="CJ59" s="45">
        <f t="shared" si="73"/>
        <v>0</v>
      </c>
      <c r="CK59" s="5">
        <v>40</v>
      </c>
      <c r="CL59" s="55">
        <v>300</v>
      </c>
      <c r="CM59" s="45">
        <f t="shared" si="74"/>
        <v>13.333333333333334</v>
      </c>
      <c r="CN59" s="20">
        <v>30</v>
      </c>
      <c r="CO59" s="45">
        <v>0</v>
      </c>
      <c r="CP59" s="45">
        <f t="shared" si="75"/>
        <v>0</v>
      </c>
      <c r="CQ59" s="36">
        <v>58.7</v>
      </c>
      <c r="CR59" s="20">
        <v>40</v>
      </c>
      <c r="CS59" s="45">
        <v>0</v>
      </c>
      <c r="CT59" s="45">
        <f t="shared" si="67"/>
        <v>0</v>
      </c>
      <c r="CU59" s="20">
        <v>0</v>
      </c>
      <c r="CV59" s="20">
        <v>30</v>
      </c>
      <c r="CW59" s="45">
        <v>30</v>
      </c>
      <c r="CX59" s="45">
        <f t="shared" si="89"/>
        <v>1</v>
      </c>
      <c r="CY59" s="20">
        <v>71</v>
      </c>
      <c r="CZ59" s="20">
        <v>10</v>
      </c>
      <c r="DA59" s="45">
        <v>10</v>
      </c>
      <c r="DB59" s="45">
        <f t="shared" si="90"/>
        <v>1</v>
      </c>
      <c r="DC59" s="89">
        <v>87.5</v>
      </c>
      <c r="DD59" s="20">
        <v>20</v>
      </c>
      <c r="DE59" s="45">
        <v>20</v>
      </c>
      <c r="DF59" s="45">
        <f t="shared" si="35"/>
        <v>1</v>
      </c>
      <c r="DG59" s="20" t="s">
        <v>218</v>
      </c>
      <c r="DH59" s="20">
        <v>40</v>
      </c>
      <c r="DI59" s="45">
        <v>20</v>
      </c>
      <c r="DJ59" s="45">
        <f t="shared" si="91"/>
        <v>0.5</v>
      </c>
      <c r="DK59" s="20">
        <v>0</v>
      </c>
      <c r="DL59" s="20">
        <v>20</v>
      </c>
      <c r="DM59" s="45">
        <v>20</v>
      </c>
      <c r="DN59" s="45">
        <f t="shared" si="92"/>
        <v>1</v>
      </c>
      <c r="DO59" s="41">
        <f t="shared" si="68"/>
        <v>630</v>
      </c>
      <c r="DP59" s="41">
        <f t="shared" si="69"/>
        <v>423.65079365079367</v>
      </c>
      <c r="DQ59" s="42">
        <f t="shared" si="93"/>
        <v>0.67246157722348199</v>
      </c>
    </row>
    <row r="60" spans="1:121" ht="15.75">
      <c r="A60" s="62" t="s">
        <v>42</v>
      </c>
      <c r="B60" s="65" t="s">
        <v>123</v>
      </c>
      <c r="C60" s="20">
        <v>5</v>
      </c>
      <c r="D60" s="20">
        <v>15</v>
      </c>
      <c r="E60" s="20">
        <f t="shared" si="76"/>
        <v>33.333333333333336</v>
      </c>
      <c r="F60" s="36">
        <v>30</v>
      </c>
      <c r="G60" s="45">
        <f t="shared" si="77"/>
        <v>14.285714285714286</v>
      </c>
      <c r="H60" s="37">
        <f t="shared" si="78"/>
        <v>0.47619047619047622</v>
      </c>
      <c r="I60" s="30">
        <v>1</v>
      </c>
      <c r="J60" s="30">
        <v>5</v>
      </c>
      <c r="K60" s="20">
        <f t="shared" si="79"/>
        <v>20</v>
      </c>
      <c r="L60" s="20">
        <v>20</v>
      </c>
      <c r="M60" s="45">
        <v>10</v>
      </c>
      <c r="N60" s="37">
        <f t="shared" si="80"/>
        <v>0.5</v>
      </c>
      <c r="O60" s="20">
        <v>5</v>
      </c>
      <c r="P60" s="43">
        <v>9</v>
      </c>
      <c r="Q60" s="43">
        <f t="shared" si="81"/>
        <v>1.8</v>
      </c>
      <c r="R60" s="20">
        <v>30</v>
      </c>
      <c r="S60" s="45">
        <v>15</v>
      </c>
      <c r="T60" s="45">
        <f t="shared" si="82"/>
        <v>0.5</v>
      </c>
      <c r="U60" s="111">
        <v>0</v>
      </c>
      <c r="V60" s="112">
        <v>0</v>
      </c>
      <c r="W60" s="20">
        <v>0</v>
      </c>
      <c r="X60" s="43">
        <v>20</v>
      </c>
      <c r="Y60" s="45">
        <v>0</v>
      </c>
      <c r="Z60" s="45">
        <f t="shared" si="84"/>
        <v>0</v>
      </c>
      <c r="AA60" s="112">
        <v>0</v>
      </c>
      <c r="AB60" s="37">
        <v>0</v>
      </c>
      <c r="AC60" s="20">
        <v>0</v>
      </c>
      <c r="AD60" s="20">
        <v>20</v>
      </c>
      <c r="AE60" s="45">
        <v>0</v>
      </c>
      <c r="AF60" s="45">
        <f t="shared" si="86"/>
        <v>0</v>
      </c>
      <c r="AG60" s="8">
        <v>21</v>
      </c>
      <c r="AH60" s="8">
        <v>1014</v>
      </c>
      <c r="AI60" s="45">
        <f t="shared" si="60"/>
        <v>2.0710059171597632</v>
      </c>
      <c r="AJ60" s="43">
        <v>30</v>
      </c>
      <c r="AK60" s="45">
        <v>20</v>
      </c>
      <c r="AL60" s="45">
        <f t="shared" si="61"/>
        <v>0.66666666666666663</v>
      </c>
      <c r="AM60" s="30">
        <v>0</v>
      </c>
      <c r="AN60" s="30">
        <v>0</v>
      </c>
      <c r="AO60" s="45">
        <v>0</v>
      </c>
      <c r="AP60" s="43">
        <v>30</v>
      </c>
      <c r="AQ60" s="45">
        <v>30</v>
      </c>
      <c r="AR60" s="45">
        <f t="shared" si="94"/>
        <v>1</v>
      </c>
      <c r="AS60" s="20">
        <v>0</v>
      </c>
      <c r="AT60" s="45">
        <v>30</v>
      </c>
      <c r="AU60" s="45">
        <v>30</v>
      </c>
      <c r="AV60" s="45">
        <f t="shared" si="87"/>
        <v>1</v>
      </c>
      <c r="AW60" s="20">
        <v>0</v>
      </c>
      <c r="AX60" s="45">
        <v>30</v>
      </c>
      <c r="AY60" s="45">
        <v>30</v>
      </c>
      <c r="AZ60" s="45">
        <f t="shared" si="88"/>
        <v>1</v>
      </c>
      <c r="BA60" s="38">
        <v>312697.94728057698</v>
      </c>
      <c r="BB60" s="16">
        <v>194442573.364575</v>
      </c>
      <c r="BC60" s="39">
        <f t="shared" si="17"/>
        <v>0.16081763467215388</v>
      </c>
      <c r="BD60" s="43">
        <v>30</v>
      </c>
      <c r="BE60" s="45">
        <v>30</v>
      </c>
      <c r="BF60" s="45">
        <f t="shared" si="18"/>
        <v>1</v>
      </c>
      <c r="BG60" s="18">
        <v>481</v>
      </c>
      <c r="BH60" s="18">
        <v>1014</v>
      </c>
      <c r="BI60" s="45">
        <f t="shared" si="19"/>
        <v>47.435897435897438</v>
      </c>
      <c r="BJ60" s="43">
        <v>30</v>
      </c>
      <c r="BK60" s="45">
        <f>BI60*30/90</f>
        <v>15.811965811965813</v>
      </c>
      <c r="BL60" s="45">
        <f t="shared" si="20"/>
        <v>0.52706552706552712</v>
      </c>
      <c r="BM60" s="34">
        <v>4</v>
      </c>
      <c r="BN60" s="34">
        <v>4</v>
      </c>
      <c r="BO60" s="45">
        <f t="shared" si="21"/>
        <v>100</v>
      </c>
      <c r="BP60" s="43">
        <v>40</v>
      </c>
      <c r="BQ60" s="45">
        <v>40</v>
      </c>
      <c r="BR60" s="45">
        <f t="shared" si="22"/>
        <v>1</v>
      </c>
      <c r="BS60" s="34">
        <v>1</v>
      </c>
      <c r="BT60" s="34">
        <v>3</v>
      </c>
      <c r="BU60" s="45">
        <f t="shared" si="23"/>
        <v>33.333333333333336</v>
      </c>
      <c r="BV60" s="43">
        <v>40</v>
      </c>
      <c r="BW60" s="45">
        <v>0</v>
      </c>
      <c r="BX60" s="45">
        <f t="shared" si="24"/>
        <v>0</v>
      </c>
      <c r="BY60" s="5">
        <v>34</v>
      </c>
      <c r="BZ60" s="30">
        <v>114</v>
      </c>
      <c r="CA60" s="45">
        <f t="shared" si="70"/>
        <v>29.82456140350877</v>
      </c>
      <c r="CB60" s="20">
        <v>30</v>
      </c>
      <c r="CC60" s="45">
        <v>0</v>
      </c>
      <c r="CD60" s="45">
        <f t="shared" si="71"/>
        <v>0</v>
      </c>
      <c r="CE60" s="6">
        <v>1</v>
      </c>
      <c r="CF60" s="43">
        <v>6</v>
      </c>
      <c r="CG60" s="45">
        <f t="shared" si="72"/>
        <v>16.666666666666668</v>
      </c>
      <c r="CH60" s="20">
        <v>30</v>
      </c>
      <c r="CI60" s="45">
        <v>0</v>
      </c>
      <c r="CJ60" s="45">
        <f t="shared" si="73"/>
        <v>0</v>
      </c>
      <c r="CK60" s="5">
        <v>2</v>
      </c>
      <c r="CL60" s="55">
        <v>7</v>
      </c>
      <c r="CM60" s="45">
        <f t="shared" si="74"/>
        <v>28.571428571428573</v>
      </c>
      <c r="CN60" s="20">
        <v>30</v>
      </c>
      <c r="CO60" s="45">
        <v>0</v>
      </c>
      <c r="CP60" s="45">
        <f t="shared" si="75"/>
        <v>0</v>
      </c>
      <c r="CQ60" s="36">
        <v>72.7</v>
      </c>
      <c r="CR60" s="20">
        <v>40</v>
      </c>
      <c r="CS60" s="45">
        <v>20</v>
      </c>
      <c r="CT60" s="45">
        <f t="shared" si="67"/>
        <v>0.5</v>
      </c>
      <c r="CU60" s="20">
        <v>0</v>
      </c>
      <c r="CV60" s="20">
        <v>30</v>
      </c>
      <c r="CW60" s="45">
        <v>30</v>
      </c>
      <c r="CX60" s="45">
        <f t="shared" si="89"/>
        <v>1</v>
      </c>
      <c r="CY60" s="20">
        <v>100</v>
      </c>
      <c r="CZ60" s="20">
        <v>10</v>
      </c>
      <c r="DA60" s="45">
        <v>10</v>
      </c>
      <c r="DB60" s="45">
        <f t="shared" si="90"/>
        <v>1</v>
      </c>
      <c r="DC60" s="89">
        <v>80</v>
      </c>
      <c r="DD60" s="20">
        <v>20</v>
      </c>
      <c r="DE60" s="45">
        <v>20</v>
      </c>
      <c r="DF60" s="45">
        <f t="shared" si="35"/>
        <v>1</v>
      </c>
      <c r="DG60" s="20">
        <v>0</v>
      </c>
      <c r="DH60" s="20">
        <v>40</v>
      </c>
      <c r="DI60" s="45">
        <v>0</v>
      </c>
      <c r="DJ60" s="45">
        <f t="shared" si="91"/>
        <v>0</v>
      </c>
      <c r="DK60" s="20">
        <v>0</v>
      </c>
      <c r="DL60" s="20">
        <v>20</v>
      </c>
      <c r="DM60" s="45">
        <v>20</v>
      </c>
      <c r="DN60" s="45">
        <f t="shared" si="92"/>
        <v>1</v>
      </c>
      <c r="DO60" s="41">
        <f t="shared" si="68"/>
        <v>630</v>
      </c>
      <c r="DP60" s="41">
        <f t="shared" si="69"/>
        <v>335.0976800976801</v>
      </c>
      <c r="DQ60" s="42">
        <f t="shared" si="93"/>
        <v>0.53190107952012711</v>
      </c>
    </row>
    <row r="61" spans="1:121" ht="15.75">
      <c r="A61" s="62" t="s">
        <v>42</v>
      </c>
      <c r="B61" s="60" t="s">
        <v>221</v>
      </c>
      <c r="C61" s="20">
        <v>5</v>
      </c>
      <c r="D61" s="20">
        <v>17</v>
      </c>
      <c r="E61" s="20">
        <f t="shared" si="76"/>
        <v>29.411764705882351</v>
      </c>
      <c r="F61" s="36">
        <v>30</v>
      </c>
      <c r="G61" s="45">
        <f t="shared" si="77"/>
        <v>12.605042016806721</v>
      </c>
      <c r="H61" s="37">
        <f t="shared" si="78"/>
        <v>0.42016806722689071</v>
      </c>
      <c r="I61" s="30">
        <v>0</v>
      </c>
      <c r="J61" s="30">
        <v>6</v>
      </c>
      <c r="K61" s="20">
        <f t="shared" si="79"/>
        <v>0</v>
      </c>
      <c r="L61" s="20">
        <v>20</v>
      </c>
      <c r="M61" s="45">
        <v>0</v>
      </c>
      <c r="N61" s="37">
        <f t="shared" si="80"/>
        <v>0</v>
      </c>
      <c r="O61" s="20">
        <v>6</v>
      </c>
      <c r="P61" s="43">
        <v>10</v>
      </c>
      <c r="Q61" s="43">
        <f t="shared" si="81"/>
        <v>1.6666666666666667</v>
      </c>
      <c r="R61" s="20">
        <v>30</v>
      </c>
      <c r="S61" s="45">
        <v>15</v>
      </c>
      <c r="T61" s="45">
        <f t="shared" si="82"/>
        <v>0.5</v>
      </c>
      <c r="U61" s="111">
        <v>0.5</v>
      </c>
      <c r="V61" s="112">
        <v>0.5</v>
      </c>
      <c r="W61" s="20">
        <f>U61*100/V61</f>
        <v>100</v>
      </c>
      <c r="X61" s="43">
        <v>20</v>
      </c>
      <c r="Y61" s="45">
        <v>20</v>
      </c>
      <c r="Z61" s="45">
        <f t="shared" si="84"/>
        <v>1</v>
      </c>
      <c r="AA61" s="112">
        <v>0</v>
      </c>
      <c r="AB61" s="37">
        <v>0</v>
      </c>
      <c r="AC61" s="20">
        <v>0</v>
      </c>
      <c r="AD61" s="20">
        <v>20</v>
      </c>
      <c r="AE61" s="45">
        <v>0</v>
      </c>
      <c r="AF61" s="45">
        <f t="shared" si="86"/>
        <v>0</v>
      </c>
      <c r="AG61" s="8">
        <v>56</v>
      </c>
      <c r="AH61" s="8">
        <v>1966</v>
      </c>
      <c r="AI61" s="45">
        <f t="shared" si="60"/>
        <v>2.8484231943031535</v>
      </c>
      <c r="AJ61" s="43">
        <v>30</v>
      </c>
      <c r="AK61" s="45">
        <v>20</v>
      </c>
      <c r="AL61" s="45">
        <f t="shared" si="61"/>
        <v>0.66666666666666663</v>
      </c>
      <c r="AM61" s="97">
        <v>43</v>
      </c>
      <c r="AN61" s="97">
        <v>439</v>
      </c>
      <c r="AO61" s="45">
        <f>AM61*100/AN61</f>
        <v>9.7949886104783594</v>
      </c>
      <c r="AP61" s="43">
        <v>30</v>
      </c>
      <c r="AQ61" s="45">
        <v>10</v>
      </c>
      <c r="AR61" s="45">
        <f t="shared" si="94"/>
        <v>0.33333333333333331</v>
      </c>
      <c r="AS61" s="20">
        <v>0</v>
      </c>
      <c r="AT61" s="45">
        <v>30</v>
      </c>
      <c r="AU61" s="45">
        <v>30</v>
      </c>
      <c r="AV61" s="45">
        <f t="shared" si="87"/>
        <v>1</v>
      </c>
      <c r="AW61" s="20">
        <v>0</v>
      </c>
      <c r="AX61" s="45">
        <v>30</v>
      </c>
      <c r="AY61" s="45">
        <v>30</v>
      </c>
      <c r="AZ61" s="45">
        <f t="shared" si="88"/>
        <v>1</v>
      </c>
      <c r="BA61" s="38">
        <v>747631.68503813096</v>
      </c>
      <c r="BB61" s="16">
        <v>91141347.463892594</v>
      </c>
      <c r="BC61" s="39">
        <f t="shared" si="17"/>
        <v>0.82029913518046216</v>
      </c>
      <c r="BD61" s="43">
        <v>30</v>
      </c>
      <c r="BE61" s="45">
        <v>20</v>
      </c>
      <c r="BF61" s="45">
        <f t="shared" si="18"/>
        <v>0.66666666666666663</v>
      </c>
      <c r="BG61" s="18">
        <v>1966</v>
      </c>
      <c r="BH61" s="18">
        <v>1966</v>
      </c>
      <c r="BI61" s="45">
        <f t="shared" si="19"/>
        <v>100</v>
      </c>
      <c r="BJ61" s="43">
        <v>30</v>
      </c>
      <c r="BK61" s="45">
        <v>30</v>
      </c>
      <c r="BL61" s="45">
        <f t="shared" si="20"/>
        <v>1</v>
      </c>
      <c r="BM61" s="34">
        <v>12</v>
      </c>
      <c r="BN61" s="34">
        <v>13</v>
      </c>
      <c r="BO61" s="45">
        <f t="shared" si="21"/>
        <v>92.307692307692307</v>
      </c>
      <c r="BP61" s="43">
        <v>40</v>
      </c>
      <c r="BQ61" s="45">
        <v>40</v>
      </c>
      <c r="BR61" s="45">
        <f t="shared" si="22"/>
        <v>1</v>
      </c>
      <c r="BS61" s="34">
        <v>1</v>
      </c>
      <c r="BT61" s="34">
        <v>2</v>
      </c>
      <c r="BU61" s="45">
        <f t="shared" si="23"/>
        <v>50</v>
      </c>
      <c r="BV61" s="43">
        <v>40</v>
      </c>
      <c r="BW61" s="45">
        <v>0</v>
      </c>
      <c r="BX61" s="45">
        <f t="shared" si="24"/>
        <v>0</v>
      </c>
      <c r="BY61" s="5">
        <v>35</v>
      </c>
      <c r="BZ61" s="30">
        <v>175</v>
      </c>
      <c r="CA61" s="45">
        <f t="shared" si="70"/>
        <v>20</v>
      </c>
      <c r="CB61" s="20">
        <v>30</v>
      </c>
      <c r="CC61" s="45">
        <v>0</v>
      </c>
      <c r="CD61" s="45">
        <f t="shared" si="71"/>
        <v>0</v>
      </c>
      <c r="CE61" s="6">
        <v>10</v>
      </c>
      <c r="CF61" s="43">
        <v>18</v>
      </c>
      <c r="CG61" s="45">
        <f t="shared" si="72"/>
        <v>55.555555555555557</v>
      </c>
      <c r="CH61" s="20">
        <v>30</v>
      </c>
      <c r="CI61" s="45">
        <v>0</v>
      </c>
      <c r="CJ61" s="45">
        <f t="shared" si="73"/>
        <v>0</v>
      </c>
      <c r="CK61" s="5">
        <v>12</v>
      </c>
      <c r="CL61" s="55">
        <v>52</v>
      </c>
      <c r="CM61" s="45">
        <f t="shared" si="74"/>
        <v>23.076923076923077</v>
      </c>
      <c r="CN61" s="20">
        <v>30</v>
      </c>
      <c r="CO61" s="45">
        <v>0</v>
      </c>
      <c r="CP61" s="45">
        <f t="shared" si="75"/>
        <v>0</v>
      </c>
      <c r="CQ61" s="36">
        <v>65.2</v>
      </c>
      <c r="CR61" s="20">
        <v>40</v>
      </c>
      <c r="CS61" s="45">
        <v>10</v>
      </c>
      <c r="CT61" s="45">
        <f t="shared" si="67"/>
        <v>0.25</v>
      </c>
      <c r="CU61" s="20">
        <v>0</v>
      </c>
      <c r="CV61" s="20">
        <v>30</v>
      </c>
      <c r="CW61" s="45">
        <v>30</v>
      </c>
      <c r="CX61" s="45">
        <f t="shared" si="89"/>
        <v>1</v>
      </c>
      <c r="CY61" s="20">
        <v>100</v>
      </c>
      <c r="CZ61" s="20">
        <v>10</v>
      </c>
      <c r="DA61" s="45">
        <v>10</v>
      </c>
      <c r="DB61" s="45">
        <f t="shared" si="90"/>
        <v>1</v>
      </c>
      <c r="DC61" s="89">
        <v>84.62</v>
      </c>
      <c r="DD61" s="20">
        <v>20</v>
      </c>
      <c r="DE61" s="45">
        <v>20</v>
      </c>
      <c r="DF61" s="45">
        <f t="shared" si="35"/>
        <v>1</v>
      </c>
      <c r="DG61" s="20">
        <v>0</v>
      </c>
      <c r="DH61" s="20">
        <v>40</v>
      </c>
      <c r="DI61" s="45">
        <v>0</v>
      </c>
      <c r="DJ61" s="45">
        <f t="shared" si="91"/>
        <v>0</v>
      </c>
      <c r="DK61" s="20">
        <v>0</v>
      </c>
      <c r="DL61" s="20">
        <v>20</v>
      </c>
      <c r="DM61" s="45">
        <v>20</v>
      </c>
      <c r="DN61" s="45">
        <f t="shared" si="92"/>
        <v>1</v>
      </c>
      <c r="DO61" s="41">
        <f t="shared" si="68"/>
        <v>630</v>
      </c>
      <c r="DP61" s="41">
        <f t="shared" si="69"/>
        <v>317.60504201680669</v>
      </c>
      <c r="DQ61" s="42">
        <f t="shared" si="93"/>
        <v>0.50413498732826456</v>
      </c>
    </row>
    <row r="62" spans="1:121" ht="15.75">
      <c r="A62" s="62" t="s">
        <v>42</v>
      </c>
      <c r="B62" s="67" t="s">
        <v>222</v>
      </c>
      <c r="C62" s="20">
        <v>19</v>
      </c>
      <c r="D62" s="20">
        <v>47</v>
      </c>
      <c r="E62" s="20">
        <f t="shared" si="76"/>
        <v>40.425531914893618</v>
      </c>
      <c r="F62" s="36">
        <v>30</v>
      </c>
      <c r="G62" s="45">
        <f t="shared" si="77"/>
        <v>17.325227963525833</v>
      </c>
      <c r="H62" s="37">
        <f t="shared" si="78"/>
        <v>0.57750759878419444</v>
      </c>
      <c r="I62" s="30">
        <v>0</v>
      </c>
      <c r="J62" s="30">
        <v>14</v>
      </c>
      <c r="K62" s="20">
        <f t="shared" si="79"/>
        <v>0</v>
      </c>
      <c r="L62" s="20">
        <v>20</v>
      </c>
      <c r="M62" s="45">
        <v>0</v>
      </c>
      <c r="N62" s="37">
        <f t="shared" si="80"/>
        <v>0</v>
      </c>
      <c r="O62" s="20">
        <v>14</v>
      </c>
      <c r="P62" s="43">
        <v>31</v>
      </c>
      <c r="Q62" s="43">
        <f t="shared" si="81"/>
        <v>2.2142857142857144</v>
      </c>
      <c r="R62" s="20">
        <v>30</v>
      </c>
      <c r="S62" s="45">
        <v>15</v>
      </c>
      <c r="T62" s="45">
        <f t="shared" si="82"/>
        <v>0.5</v>
      </c>
      <c r="U62" s="111">
        <v>3</v>
      </c>
      <c r="V62" s="112">
        <v>3</v>
      </c>
      <c r="W62" s="20">
        <f>U62*100/V62</f>
        <v>100</v>
      </c>
      <c r="X62" s="43">
        <v>20</v>
      </c>
      <c r="Y62" s="45">
        <v>20</v>
      </c>
      <c r="Z62" s="45">
        <f t="shared" si="84"/>
        <v>1</v>
      </c>
      <c r="AA62" s="112">
        <v>1</v>
      </c>
      <c r="AB62" s="37">
        <v>1</v>
      </c>
      <c r="AC62" s="20">
        <f>AA62*100/AB62</f>
        <v>100</v>
      </c>
      <c r="AD62" s="20">
        <v>20</v>
      </c>
      <c r="AE62" s="45">
        <v>20</v>
      </c>
      <c r="AF62" s="45">
        <f t="shared" si="86"/>
        <v>1</v>
      </c>
      <c r="AG62" s="8">
        <v>11</v>
      </c>
      <c r="AH62" s="8">
        <v>287</v>
      </c>
      <c r="AI62" s="45">
        <f t="shared" si="60"/>
        <v>3.8327526132404182</v>
      </c>
      <c r="AJ62" s="43">
        <v>30</v>
      </c>
      <c r="AK62" s="45">
        <v>20</v>
      </c>
      <c r="AL62" s="45">
        <f t="shared" si="61"/>
        <v>0.66666666666666663</v>
      </c>
      <c r="AM62" s="30">
        <v>18</v>
      </c>
      <c r="AN62" s="30">
        <v>69</v>
      </c>
      <c r="AO62" s="45">
        <f>AM62*100/AN62</f>
        <v>26.086956521739129</v>
      </c>
      <c r="AP62" s="43">
        <v>30</v>
      </c>
      <c r="AQ62" s="45">
        <v>0</v>
      </c>
      <c r="AR62" s="45">
        <f t="shared" si="94"/>
        <v>0</v>
      </c>
      <c r="AS62" s="20">
        <v>0</v>
      </c>
      <c r="AT62" s="45">
        <v>30</v>
      </c>
      <c r="AU62" s="45">
        <v>30</v>
      </c>
      <c r="AV62" s="45">
        <f t="shared" si="87"/>
        <v>1</v>
      </c>
      <c r="AW62" s="20">
        <v>0</v>
      </c>
      <c r="AX62" s="45">
        <v>30</v>
      </c>
      <c r="AY62" s="45">
        <v>30</v>
      </c>
      <c r="AZ62" s="45">
        <f t="shared" si="88"/>
        <v>1</v>
      </c>
      <c r="BA62" s="38">
        <v>181564.83269498468</v>
      </c>
      <c r="BB62" s="16">
        <v>9504603.9451529309</v>
      </c>
      <c r="BC62" s="39">
        <f t="shared" si="17"/>
        <v>1.9102829927761209</v>
      </c>
      <c r="BD62" s="43">
        <v>30</v>
      </c>
      <c r="BE62" s="45">
        <v>20</v>
      </c>
      <c r="BF62" s="45">
        <f t="shared" si="18"/>
        <v>0.66666666666666663</v>
      </c>
      <c r="BG62" s="18">
        <v>287</v>
      </c>
      <c r="BH62" s="18">
        <v>287</v>
      </c>
      <c r="BI62" s="45">
        <f t="shared" si="19"/>
        <v>100</v>
      </c>
      <c r="BJ62" s="43">
        <v>30</v>
      </c>
      <c r="BK62" s="45">
        <v>30</v>
      </c>
      <c r="BL62" s="45">
        <f t="shared" si="20"/>
        <v>1</v>
      </c>
      <c r="BM62" s="34">
        <v>17</v>
      </c>
      <c r="BN62" s="34">
        <v>19</v>
      </c>
      <c r="BO62" s="45">
        <f t="shared" si="21"/>
        <v>89.473684210526315</v>
      </c>
      <c r="BP62" s="43">
        <v>40</v>
      </c>
      <c r="BQ62" s="45">
        <v>30</v>
      </c>
      <c r="BR62" s="45">
        <f t="shared" si="22"/>
        <v>0.75</v>
      </c>
      <c r="BS62" s="34">
        <v>3</v>
      </c>
      <c r="BT62" s="34">
        <v>5</v>
      </c>
      <c r="BU62" s="45">
        <f t="shared" si="23"/>
        <v>60</v>
      </c>
      <c r="BV62" s="43">
        <v>40</v>
      </c>
      <c r="BW62" s="45">
        <v>10</v>
      </c>
      <c r="BX62" s="45">
        <f t="shared" si="24"/>
        <v>0.25</v>
      </c>
      <c r="BY62" s="5">
        <v>58</v>
      </c>
      <c r="BZ62" s="30">
        <v>434</v>
      </c>
      <c r="CA62" s="45">
        <f t="shared" si="70"/>
        <v>13.364055299539171</v>
      </c>
      <c r="CB62" s="20">
        <v>30</v>
      </c>
      <c r="CC62" s="45">
        <v>0</v>
      </c>
      <c r="CD62" s="45">
        <f t="shared" si="71"/>
        <v>0</v>
      </c>
      <c r="CE62" s="6">
        <v>8</v>
      </c>
      <c r="CF62" s="43">
        <v>21</v>
      </c>
      <c r="CG62" s="45">
        <f t="shared" si="72"/>
        <v>38.095238095238095</v>
      </c>
      <c r="CH62" s="20">
        <v>30</v>
      </c>
      <c r="CI62" s="45">
        <v>0</v>
      </c>
      <c r="CJ62" s="45">
        <f t="shared" si="73"/>
        <v>0</v>
      </c>
      <c r="CK62" s="5">
        <v>75</v>
      </c>
      <c r="CL62" s="55">
        <v>78</v>
      </c>
      <c r="CM62" s="45">
        <f t="shared" si="74"/>
        <v>96.15384615384616</v>
      </c>
      <c r="CN62" s="20">
        <v>30</v>
      </c>
      <c r="CO62" s="45">
        <v>0</v>
      </c>
      <c r="CP62" s="45">
        <f t="shared" si="75"/>
        <v>0</v>
      </c>
      <c r="CQ62" s="36">
        <v>43.9</v>
      </c>
      <c r="CR62" s="20">
        <v>40</v>
      </c>
      <c r="CS62" s="45">
        <v>0</v>
      </c>
      <c r="CT62" s="45">
        <f t="shared" si="67"/>
        <v>0</v>
      </c>
      <c r="CU62" s="20">
        <v>0</v>
      </c>
      <c r="CV62" s="20">
        <v>30</v>
      </c>
      <c r="CW62" s="45">
        <v>30</v>
      </c>
      <c r="CX62" s="45">
        <f t="shared" si="89"/>
        <v>1</v>
      </c>
      <c r="CY62" s="20">
        <v>100</v>
      </c>
      <c r="CZ62" s="20">
        <v>10</v>
      </c>
      <c r="DA62" s="45">
        <v>10</v>
      </c>
      <c r="DB62" s="45">
        <f t="shared" si="90"/>
        <v>1</v>
      </c>
      <c r="DC62" s="89">
        <v>76.19</v>
      </c>
      <c r="DD62" s="20">
        <v>20</v>
      </c>
      <c r="DE62" s="45">
        <v>20</v>
      </c>
      <c r="DF62" s="45">
        <f t="shared" si="35"/>
        <v>1</v>
      </c>
      <c r="DG62" s="20">
        <v>0</v>
      </c>
      <c r="DH62" s="20">
        <v>40</v>
      </c>
      <c r="DI62" s="45">
        <v>0</v>
      </c>
      <c r="DJ62" s="45">
        <f t="shared" si="91"/>
        <v>0</v>
      </c>
      <c r="DK62" s="20">
        <v>0</v>
      </c>
      <c r="DL62" s="20">
        <v>20</v>
      </c>
      <c r="DM62" s="45">
        <v>20</v>
      </c>
      <c r="DN62" s="45">
        <f t="shared" si="92"/>
        <v>1</v>
      </c>
      <c r="DO62" s="41">
        <f t="shared" si="68"/>
        <v>630</v>
      </c>
      <c r="DP62" s="41">
        <f t="shared" si="69"/>
        <v>322.32522796352583</v>
      </c>
      <c r="DQ62" s="42">
        <f t="shared" si="93"/>
        <v>0.51162734597385051</v>
      </c>
    </row>
    <row r="63" spans="1:121" ht="15.75">
      <c r="A63" s="62" t="s">
        <v>42</v>
      </c>
      <c r="B63" s="68" t="s">
        <v>127</v>
      </c>
      <c r="C63" s="20">
        <v>2</v>
      </c>
      <c r="D63" s="20">
        <v>12</v>
      </c>
      <c r="E63" s="20">
        <f t="shared" si="76"/>
        <v>16.666666666666668</v>
      </c>
      <c r="F63" s="36">
        <v>30</v>
      </c>
      <c r="G63" s="45">
        <f t="shared" si="77"/>
        <v>7.1428571428571432</v>
      </c>
      <c r="H63" s="37">
        <f t="shared" si="78"/>
        <v>0.23809523809523811</v>
      </c>
      <c r="I63" s="30">
        <v>4</v>
      </c>
      <c r="J63" s="30">
        <v>4</v>
      </c>
      <c r="K63" s="20">
        <f t="shared" si="79"/>
        <v>100</v>
      </c>
      <c r="L63" s="20">
        <v>20</v>
      </c>
      <c r="M63" s="45">
        <v>20</v>
      </c>
      <c r="N63" s="37">
        <f t="shared" si="80"/>
        <v>1</v>
      </c>
      <c r="O63" s="20">
        <v>4</v>
      </c>
      <c r="P63" s="43">
        <v>8</v>
      </c>
      <c r="Q63" s="43">
        <f t="shared" si="81"/>
        <v>2</v>
      </c>
      <c r="R63" s="20">
        <v>30</v>
      </c>
      <c r="S63" s="45">
        <v>15</v>
      </c>
      <c r="T63" s="45">
        <f t="shared" si="82"/>
        <v>0.5</v>
      </c>
      <c r="U63" s="111">
        <v>1</v>
      </c>
      <c r="V63" s="112">
        <v>1</v>
      </c>
      <c r="W63" s="20">
        <f>U63*100/V63</f>
        <v>100</v>
      </c>
      <c r="X63" s="43">
        <v>20</v>
      </c>
      <c r="Y63" s="45">
        <v>20</v>
      </c>
      <c r="Z63" s="45">
        <f t="shared" si="84"/>
        <v>1</v>
      </c>
      <c r="AA63" s="112">
        <v>1.5</v>
      </c>
      <c r="AB63" s="37">
        <v>1.5</v>
      </c>
      <c r="AC63" s="20">
        <f>AA63*100/AB63</f>
        <v>100</v>
      </c>
      <c r="AD63" s="20">
        <v>20</v>
      </c>
      <c r="AE63" s="45">
        <v>20</v>
      </c>
      <c r="AF63" s="45">
        <f t="shared" si="86"/>
        <v>1</v>
      </c>
      <c r="AG63" s="8">
        <v>74</v>
      </c>
      <c r="AH63" s="8">
        <v>568</v>
      </c>
      <c r="AI63" s="45">
        <f t="shared" si="60"/>
        <v>13.028169014084508</v>
      </c>
      <c r="AJ63" s="43">
        <v>30</v>
      </c>
      <c r="AK63" s="45">
        <v>0</v>
      </c>
      <c r="AL63" s="45">
        <f t="shared" si="61"/>
        <v>0</v>
      </c>
      <c r="AM63" s="30">
        <v>3</v>
      </c>
      <c r="AN63" s="30">
        <v>20</v>
      </c>
      <c r="AO63" s="45">
        <f>AM63*100/AN63</f>
        <v>15</v>
      </c>
      <c r="AP63" s="43">
        <v>30</v>
      </c>
      <c r="AQ63" s="45">
        <v>0</v>
      </c>
      <c r="AR63" s="45">
        <f t="shared" si="94"/>
        <v>0</v>
      </c>
      <c r="AS63" s="20">
        <v>0</v>
      </c>
      <c r="AT63" s="45">
        <v>30</v>
      </c>
      <c r="AU63" s="45">
        <v>30</v>
      </c>
      <c r="AV63" s="45">
        <f t="shared" si="87"/>
        <v>1</v>
      </c>
      <c r="AW63" s="20">
        <v>0</v>
      </c>
      <c r="AX63" s="45">
        <v>30</v>
      </c>
      <c r="AY63" s="45">
        <v>30</v>
      </c>
      <c r="AZ63" s="45">
        <f t="shared" si="88"/>
        <v>1</v>
      </c>
      <c r="BA63" s="38">
        <v>634098.87167536095</v>
      </c>
      <c r="BB63" s="16">
        <v>15603296.510646099</v>
      </c>
      <c r="BC63" s="39">
        <f t="shared" si="17"/>
        <v>4.0638775994721144</v>
      </c>
      <c r="BD63" s="43">
        <v>30</v>
      </c>
      <c r="BE63" s="45">
        <v>20</v>
      </c>
      <c r="BF63" s="45">
        <f t="shared" si="18"/>
        <v>0.66666666666666663</v>
      </c>
      <c r="BG63" s="18">
        <v>568</v>
      </c>
      <c r="BH63" s="18">
        <v>568</v>
      </c>
      <c r="BI63" s="45">
        <f t="shared" si="19"/>
        <v>100</v>
      </c>
      <c r="BJ63" s="43">
        <v>30</v>
      </c>
      <c r="BK63" s="45">
        <v>30</v>
      </c>
      <c r="BL63" s="45">
        <f t="shared" si="20"/>
        <v>1</v>
      </c>
      <c r="BM63" s="34">
        <v>3</v>
      </c>
      <c r="BN63" s="34">
        <v>4</v>
      </c>
      <c r="BO63" s="45">
        <f t="shared" si="21"/>
        <v>75</v>
      </c>
      <c r="BP63" s="43">
        <v>40</v>
      </c>
      <c r="BQ63" s="45">
        <v>20</v>
      </c>
      <c r="BR63" s="45">
        <f t="shared" si="22"/>
        <v>0.5</v>
      </c>
      <c r="BS63" s="34">
        <v>1</v>
      </c>
      <c r="BT63" s="34">
        <v>1</v>
      </c>
      <c r="BU63" s="45">
        <f t="shared" si="23"/>
        <v>100</v>
      </c>
      <c r="BV63" s="43">
        <v>40</v>
      </c>
      <c r="BW63" s="45">
        <v>40</v>
      </c>
      <c r="BX63" s="45">
        <f t="shared" si="24"/>
        <v>1</v>
      </c>
      <c r="BY63" s="5">
        <v>30</v>
      </c>
      <c r="BZ63" s="30">
        <v>312</v>
      </c>
      <c r="CA63" s="45">
        <f t="shared" si="70"/>
        <v>9.615384615384615</v>
      </c>
      <c r="CB63" s="20">
        <v>30</v>
      </c>
      <c r="CC63" s="45">
        <v>0</v>
      </c>
      <c r="CD63" s="45">
        <f t="shared" si="71"/>
        <v>0</v>
      </c>
      <c r="CE63" s="6">
        <v>1</v>
      </c>
      <c r="CF63" s="43">
        <v>39</v>
      </c>
      <c r="CG63" s="45">
        <f t="shared" si="72"/>
        <v>2.5641025641025643</v>
      </c>
      <c r="CH63" s="20">
        <v>30</v>
      </c>
      <c r="CI63" s="45">
        <v>30</v>
      </c>
      <c r="CJ63" s="45">
        <f t="shared" si="73"/>
        <v>1</v>
      </c>
      <c r="CK63" s="5">
        <v>6</v>
      </c>
      <c r="CL63" s="55">
        <v>16</v>
      </c>
      <c r="CM63" s="45">
        <f t="shared" si="74"/>
        <v>37.5</v>
      </c>
      <c r="CN63" s="20">
        <v>30</v>
      </c>
      <c r="CO63" s="45">
        <v>0</v>
      </c>
      <c r="CP63" s="45">
        <f t="shared" si="75"/>
        <v>0</v>
      </c>
      <c r="CQ63" s="36">
        <v>42.5</v>
      </c>
      <c r="CR63" s="20">
        <v>40</v>
      </c>
      <c r="CS63" s="45">
        <v>0</v>
      </c>
      <c r="CT63" s="45">
        <f t="shared" si="67"/>
        <v>0</v>
      </c>
      <c r="CU63" s="20">
        <v>0</v>
      </c>
      <c r="CV63" s="20">
        <v>30</v>
      </c>
      <c r="CW63" s="45">
        <v>30</v>
      </c>
      <c r="CX63" s="45">
        <f t="shared" si="89"/>
        <v>1</v>
      </c>
      <c r="CY63" s="20">
        <v>100</v>
      </c>
      <c r="CZ63" s="20">
        <v>10</v>
      </c>
      <c r="DA63" s="45">
        <v>10</v>
      </c>
      <c r="DB63" s="45">
        <f t="shared" si="90"/>
        <v>1</v>
      </c>
      <c r="DC63" s="89">
        <v>95</v>
      </c>
      <c r="DD63" s="20">
        <v>20</v>
      </c>
      <c r="DE63" s="45">
        <v>20</v>
      </c>
      <c r="DF63" s="45">
        <f t="shared" si="35"/>
        <v>1</v>
      </c>
      <c r="DG63" s="20" t="s">
        <v>218</v>
      </c>
      <c r="DH63" s="20">
        <v>40</v>
      </c>
      <c r="DI63" s="45">
        <v>20</v>
      </c>
      <c r="DJ63" s="45">
        <f t="shared" si="91"/>
        <v>0.5</v>
      </c>
      <c r="DK63" s="20">
        <v>0</v>
      </c>
      <c r="DL63" s="20">
        <v>20</v>
      </c>
      <c r="DM63" s="45">
        <v>20</v>
      </c>
      <c r="DN63" s="45">
        <f t="shared" si="92"/>
        <v>1</v>
      </c>
      <c r="DO63" s="41">
        <f t="shared" si="68"/>
        <v>630</v>
      </c>
      <c r="DP63" s="41">
        <f t="shared" si="69"/>
        <v>382.14285714285717</v>
      </c>
      <c r="DQ63" s="42">
        <f t="shared" si="93"/>
        <v>0.60657596371882094</v>
      </c>
    </row>
    <row r="64" spans="1:121" ht="15.75">
      <c r="A64" s="62" t="s">
        <v>42</v>
      </c>
      <c r="B64" s="68" t="s">
        <v>132</v>
      </c>
      <c r="C64" s="20">
        <v>5</v>
      </c>
      <c r="D64" s="20">
        <v>18</v>
      </c>
      <c r="E64" s="20">
        <f t="shared" si="76"/>
        <v>27.777777777777779</v>
      </c>
      <c r="F64" s="36">
        <v>30</v>
      </c>
      <c r="G64" s="45">
        <f t="shared" si="77"/>
        <v>11.904761904761905</v>
      </c>
      <c r="H64" s="37">
        <f t="shared" si="78"/>
        <v>0.39682539682539686</v>
      </c>
      <c r="I64" s="30">
        <v>6</v>
      </c>
      <c r="J64" s="30">
        <v>6</v>
      </c>
      <c r="K64" s="20">
        <f t="shared" si="79"/>
        <v>100</v>
      </c>
      <c r="L64" s="20">
        <v>20</v>
      </c>
      <c r="M64" s="45">
        <v>20</v>
      </c>
      <c r="N64" s="37">
        <f t="shared" si="80"/>
        <v>1</v>
      </c>
      <c r="O64" s="20">
        <v>6</v>
      </c>
      <c r="P64" s="43">
        <v>12</v>
      </c>
      <c r="Q64" s="43">
        <f t="shared" si="81"/>
        <v>2</v>
      </c>
      <c r="R64" s="20">
        <v>30</v>
      </c>
      <c r="S64" s="45">
        <v>15</v>
      </c>
      <c r="T64" s="45">
        <f t="shared" si="82"/>
        <v>0.5</v>
      </c>
      <c r="U64" s="111">
        <v>1.5</v>
      </c>
      <c r="V64" s="112">
        <v>1.5</v>
      </c>
      <c r="W64" s="20">
        <f>U64*100/V64</f>
        <v>100</v>
      </c>
      <c r="X64" s="43">
        <v>20</v>
      </c>
      <c r="Y64" s="45">
        <v>20</v>
      </c>
      <c r="Z64" s="45">
        <f t="shared" si="84"/>
        <v>1</v>
      </c>
      <c r="AA64" s="112">
        <v>0</v>
      </c>
      <c r="AB64" s="37">
        <v>0</v>
      </c>
      <c r="AC64" s="20">
        <v>0</v>
      </c>
      <c r="AD64" s="20">
        <v>20</v>
      </c>
      <c r="AE64" s="45">
        <v>0</v>
      </c>
      <c r="AF64" s="45">
        <f t="shared" si="86"/>
        <v>0</v>
      </c>
      <c r="AG64" s="8">
        <v>30</v>
      </c>
      <c r="AH64" s="8">
        <v>359</v>
      </c>
      <c r="AI64" s="45">
        <f t="shared" si="60"/>
        <v>8.3565459610027855</v>
      </c>
      <c r="AJ64" s="43">
        <v>30</v>
      </c>
      <c r="AK64" s="45">
        <v>10</v>
      </c>
      <c r="AL64" s="45">
        <f t="shared" si="61"/>
        <v>0.33333333333333331</v>
      </c>
      <c r="AM64" s="30">
        <v>0</v>
      </c>
      <c r="AN64" s="30">
        <v>0</v>
      </c>
      <c r="AO64" s="45">
        <v>0</v>
      </c>
      <c r="AP64" s="43">
        <v>30</v>
      </c>
      <c r="AQ64" s="45">
        <v>30</v>
      </c>
      <c r="AR64" s="45">
        <f t="shared" si="94"/>
        <v>1</v>
      </c>
      <c r="AS64" s="20">
        <v>0</v>
      </c>
      <c r="AT64" s="45">
        <v>30</v>
      </c>
      <c r="AU64" s="45">
        <v>30</v>
      </c>
      <c r="AV64" s="45">
        <f t="shared" si="87"/>
        <v>1</v>
      </c>
      <c r="AW64" s="20">
        <v>0</v>
      </c>
      <c r="AX64" s="45">
        <v>30</v>
      </c>
      <c r="AY64" s="45">
        <v>30</v>
      </c>
      <c r="AZ64" s="45">
        <f t="shared" si="88"/>
        <v>1</v>
      </c>
      <c r="BA64" s="38">
        <v>206190.09430173805</v>
      </c>
      <c r="BB64" s="16">
        <v>6390722.03524491</v>
      </c>
      <c r="BC64" s="39">
        <f t="shared" si="17"/>
        <v>3.2263974737846075</v>
      </c>
      <c r="BD64" s="43">
        <v>30</v>
      </c>
      <c r="BE64" s="45">
        <v>20</v>
      </c>
      <c r="BF64" s="45">
        <f t="shared" si="18"/>
        <v>0.66666666666666663</v>
      </c>
      <c r="BG64" s="18">
        <v>359</v>
      </c>
      <c r="BH64" s="18">
        <v>359</v>
      </c>
      <c r="BI64" s="45">
        <f t="shared" si="19"/>
        <v>100</v>
      </c>
      <c r="BJ64" s="43">
        <v>30</v>
      </c>
      <c r="BK64" s="45">
        <v>30</v>
      </c>
      <c r="BL64" s="45">
        <f t="shared" si="20"/>
        <v>1</v>
      </c>
      <c r="BM64" s="34">
        <v>12</v>
      </c>
      <c r="BN64" s="34">
        <v>15</v>
      </c>
      <c r="BO64" s="45">
        <f t="shared" si="21"/>
        <v>80</v>
      </c>
      <c r="BP64" s="43">
        <v>40</v>
      </c>
      <c r="BQ64" s="45">
        <v>30</v>
      </c>
      <c r="BR64" s="45">
        <f t="shared" si="22"/>
        <v>0.75</v>
      </c>
      <c r="BS64" s="34">
        <v>3</v>
      </c>
      <c r="BT64" s="34">
        <v>5</v>
      </c>
      <c r="BU64" s="45">
        <f t="shared" si="23"/>
        <v>60</v>
      </c>
      <c r="BV64" s="43">
        <v>40</v>
      </c>
      <c r="BW64" s="45">
        <v>10</v>
      </c>
      <c r="BX64" s="45">
        <f t="shared" si="24"/>
        <v>0.25</v>
      </c>
      <c r="BY64" s="5">
        <v>38</v>
      </c>
      <c r="BZ64" s="30">
        <v>245</v>
      </c>
      <c r="CA64" s="45">
        <f t="shared" si="70"/>
        <v>15.510204081632653</v>
      </c>
      <c r="CB64" s="20">
        <v>30</v>
      </c>
      <c r="CC64" s="45">
        <v>0</v>
      </c>
      <c r="CD64" s="45">
        <f t="shared" si="71"/>
        <v>0</v>
      </c>
      <c r="CE64" s="6">
        <v>1</v>
      </c>
      <c r="CF64" s="43">
        <v>53</v>
      </c>
      <c r="CG64" s="45">
        <f t="shared" si="72"/>
        <v>1.8867924528301887</v>
      </c>
      <c r="CH64" s="20">
        <v>30</v>
      </c>
      <c r="CI64" s="45">
        <v>30</v>
      </c>
      <c r="CJ64" s="45">
        <f t="shared" si="73"/>
        <v>1</v>
      </c>
      <c r="CK64" s="5">
        <v>13</v>
      </c>
      <c r="CL64" s="55">
        <v>32</v>
      </c>
      <c r="CM64" s="45">
        <f t="shared" si="74"/>
        <v>40.625</v>
      </c>
      <c r="CN64" s="20">
        <v>30</v>
      </c>
      <c r="CO64" s="45">
        <v>0</v>
      </c>
      <c r="CP64" s="45">
        <f t="shared" si="75"/>
        <v>0</v>
      </c>
      <c r="CQ64" s="20">
        <v>0</v>
      </c>
      <c r="CR64" s="20">
        <v>40</v>
      </c>
      <c r="CS64" s="45">
        <v>0</v>
      </c>
      <c r="CT64" s="45">
        <f t="shared" si="67"/>
        <v>0</v>
      </c>
      <c r="CU64" s="20">
        <v>0</v>
      </c>
      <c r="CV64" s="20">
        <v>30</v>
      </c>
      <c r="CW64" s="45">
        <v>30</v>
      </c>
      <c r="CX64" s="45">
        <f t="shared" si="89"/>
        <v>1</v>
      </c>
      <c r="CY64" s="20">
        <v>100</v>
      </c>
      <c r="CZ64" s="20">
        <v>10</v>
      </c>
      <c r="DA64" s="45">
        <v>10</v>
      </c>
      <c r="DB64" s="45">
        <f t="shared" si="90"/>
        <v>1</v>
      </c>
      <c r="DC64" s="89">
        <v>85</v>
      </c>
      <c r="DD64" s="20">
        <v>20</v>
      </c>
      <c r="DE64" s="45">
        <v>20</v>
      </c>
      <c r="DF64" s="45">
        <f t="shared" si="35"/>
        <v>1</v>
      </c>
      <c r="DG64" s="20">
        <v>0</v>
      </c>
      <c r="DH64" s="20">
        <v>40</v>
      </c>
      <c r="DI64" s="45">
        <v>0</v>
      </c>
      <c r="DJ64" s="45">
        <f t="shared" si="91"/>
        <v>0</v>
      </c>
      <c r="DK64" s="20">
        <v>0</v>
      </c>
      <c r="DL64" s="20">
        <v>20</v>
      </c>
      <c r="DM64" s="45">
        <v>20</v>
      </c>
      <c r="DN64" s="45">
        <f t="shared" si="92"/>
        <v>1</v>
      </c>
      <c r="DO64" s="41">
        <f t="shared" si="68"/>
        <v>630</v>
      </c>
      <c r="DP64" s="41">
        <f t="shared" si="69"/>
        <v>366.90476190476193</v>
      </c>
      <c r="DQ64" s="42">
        <f t="shared" si="93"/>
        <v>0.5823885109599396</v>
      </c>
    </row>
    <row r="65" spans="1:121" ht="15.75">
      <c r="A65" s="62" t="s">
        <v>42</v>
      </c>
      <c r="B65" s="68" t="s">
        <v>128</v>
      </c>
      <c r="C65" s="20">
        <v>4</v>
      </c>
      <c r="D65" s="20">
        <v>11</v>
      </c>
      <c r="E65" s="20">
        <f t="shared" si="3"/>
        <v>36.363636363636367</v>
      </c>
      <c r="F65" s="36">
        <v>30</v>
      </c>
      <c r="G65" s="45">
        <f t="shared" si="4"/>
        <v>15.584415584415586</v>
      </c>
      <c r="H65" s="37">
        <f t="shared" si="5"/>
        <v>0.51948051948051954</v>
      </c>
      <c r="I65" s="30">
        <v>4</v>
      </c>
      <c r="J65" s="30">
        <v>4</v>
      </c>
      <c r="K65" s="20">
        <f t="shared" si="6"/>
        <v>100</v>
      </c>
      <c r="L65" s="20">
        <v>20</v>
      </c>
      <c r="M65" s="45">
        <v>20</v>
      </c>
      <c r="N65" s="37">
        <f t="shared" si="7"/>
        <v>1</v>
      </c>
      <c r="O65" s="20">
        <v>4</v>
      </c>
      <c r="P65" s="43">
        <v>7</v>
      </c>
      <c r="Q65" s="43">
        <f t="shared" si="8"/>
        <v>1.75</v>
      </c>
      <c r="R65" s="20">
        <v>30</v>
      </c>
      <c r="S65" s="45">
        <v>15</v>
      </c>
      <c r="T65" s="45">
        <f t="shared" si="9"/>
        <v>0.5</v>
      </c>
      <c r="U65" s="111">
        <v>0.75</v>
      </c>
      <c r="V65" s="112">
        <v>0.75</v>
      </c>
      <c r="W65" s="20">
        <f t="shared" si="10"/>
        <v>100</v>
      </c>
      <c r="X65" s="43">
        <v>20</v>
      </c>
      <c r="Y65" s="45">
        <v>20</v>
      </c>
      <c r="Z65" s="45">
        <f t="shared" si="11"/>
        <v>1</v>
      </c>
      <c r="AA65" s="112">
        <v>0.25</v>
      </c>
      <c r="AB65" s="37">
        <v>0.25</v>
      </c>
      <c r="AC65" s="20">
        <f t="shared" si="12"/>
        <v>100</v>
      </c>
      <c r="AD65" s="20">
        <v>20</v>
      </c>
      <c r="AE65" s="45">
        <v>20</v>
      </c>
      <c r="AF65" s="45">
        <f t="shared" si="13"/>
        <v>1</v>
      </c>
      <c r="AG65" s="8">
        <v>28</v>
      </c>
      <c r="AH65" s="8">
        <v>204</v>
      </c>
      <c r="AI65" s="45">
        <f t="shared" si="60"/>
        <v>13.725490196078431</v>
      </c>
      <c r="AJ65" s="43">
        <v>30</v>
      </c>
      <c r="AK65" s="45">
        <v>0</v>
      </c>
      <c r="AL65" s="45">
        <f t="shared" si="61"/>
        <v>0</v>
      </c>
      <c r="AM65" s="30">
        <v>0</v>
      </c>
      <c r="AN65" s="30">
        <v>0</v>
      </c>
      <c r="AO65" s="45">
        <v>0</v>
      </c>
      <c r="AP65" s="43">
        <v>30</v>
      </c>
      <c r="AQ65" s="45">
        <v>30</v>
      </c>
      <c r="AR65" s="45">
        <f t="shared" si="94"/>
        <v>1</v>
      </c>
      <c r="AS65" s="20">
        <v>0</v>
      </c>
      <c r="AT65" s="45">
        <v>30</v>
      </c>
      <c r="AU65" s="45">
        <v>30</v>
      </c>
      <c r="AV65" s="45">
        <f t="shared" si="33"/>
        <v>1</v>
      </c>
      <c r="AW65" s="20">
        <v>0</v>
      </c>
      <c r="AX65" s="45">
        <v>30</v>
      </c>
      <c r="AY65" s="45">
        <v>30</v>
      </c>
      <c r="AZ65" s="45">
        <f t="shared" si="34"/>
        <v>1</v>
      </c>
      <c r="BA65" s="38">
        <v>160656.488610717</v>
      </c>
      <c r="BB65" s="16">
        <v>3288845.9897876601</v>
      </c>
      <c r="BC65" s="39">
        <f t="shared" si="17"/>
        <v>4.8848893839838814</v>
      </c>
      <c r="BD65" s="43">
        <v>30</v>
      </c>
      <c r="BE65" s="45">
        <v>20</v>
      </c>
      <c r="BF65" s="45">
        <f t="shared" si="18"/>
        <v>0.66666666666666663</v>
      </c>
      <c r="BG65" s="18">
        <v>204</v>
      </c>
      <c r="BH65" s="18">
        <v>204</v>
      </c>
      <c r="BI65" s="45">
        <f t="shared" si="19"/>
        <v>100</v>
      </c>
      <c r="BJ65" s="43">
        <v>30</v>
      </c>
      <c r="BK65" s="45">
        <v>30</v>
      </c>
      <c r="BL65" s="45">
        <f t="shared" si="20"/>
        <v>1</v>
      </c>
      <c r="BM65" s="34">
        <v>3</v>
      </c>
      <c r="BN65" s="34">
        <v>4</v>
      </c>
      <c r="BO65" s="45">
        <f t="shared" si="21"/>
        <v>75</v>
      </c>
      <c r="BP65" s="43">
        <v>40</v>
      </c>
      <c r="BQ65" s="45">
        <v>20</v>
      </c>
      <c r="BR65" s="45">
        <f t="shared" si="22"/>
        <v>0.5</v>
      </c>
      <c r="BS65" s="34">
        <v>3</v>
      </c>
      <c r="BT65" s="34">
        <v>5</v>
      </c>
      <c r="BU65" s="45">
        <f t="shared" si="23"/>
        <v>60</v>
      </c>
      <c r="BV65" s="43">
        <v>40</v>
      </c>
      <c r="BW65" s="45">
        <v>10</v>
      </c>
      <c r="BX65" s="45">
        <f t="shared" si="24"/>
        <v>0.25</v>
      </c>
      <c r="BY65" s="5">
        <v>12</v>
      </c>
      <c r="BZ65" s="30">
        <v>105</v>
      </c>
      <c r="CA65" s="45">
        <f t="shared" si="70"/>
        <v>11.428571428571429</v>
      </c>
      <c r="CB65" s="20">
        <v>30</v>
      </c>
      <c r="CC65" s="45">
        <v>0</v>
      </c>
      <c r="CD65" s="45">
        <f t="shared" si="71"/>
        <v>0</v>
      </c>
      <c r="CE65" s="6">
        <v>10</v>
      </c>
      <c r="CF65" s="43">
        <v>27</v>
      </c>
      <c r="CG65" s="45">
        <f t="shared" si="72"/>
        <v>37.037037037037038</v>
      </c>
      <c r="CH65" s="20">
        <v>30</v>
      </c>
      <c r="CI65" s="45">
        <v>0</v>
      </c>
      <c r="CJ65" s="45">
        <f t="shared" si="73"/>
        <v>0</v>
      </c>
      <c r="CK65" s="5">
        <v>2</v>
      </c>
      <c r="CL65" s="55">
        <v>16</v>
      </c>
      <c r="CM65" s="45">
        <f t="shared" si="74"/>
        <v>12.5</v>
      </c>
      <c r="CN65" s="20">
        <v>30</v>
      </c>
      <c r="CO65" s="45">
        <v>0</v>
      </c>
      <c r="CP65" s="45">
        <f t="shared" si="75"/>
        <v>0</v>
      </c>
      <c r="CQ65" s="20">
        <v>0</v>
      </c>
      <c r="CR65" s="20">
        <v>40</v>
      </c>
      <c r="CS65" s="45">
        <v>0</v>
      </c>
      <c r="CT65" s="45">
        <f t="shared" si="67"/>
        <v>0</v>
      </c>
      <c r="CU65" s="20">
        <v>0</v>
      </c>
      <c r="CV65" s="20">
        <v>30</v>
      </c>
      <c r="CW65" s="45">
        <v>30</v>
      </c>
      <c r="CX65" s="45">
        <f t="shared" si="29"/>
        <v>1</v>
      </c>
      <c r="CY65" s="20">
        <v>100</v>
      </c>
      <c r="CZ65" s="20">
        <v>10</v>
      </c>
      <c r="DA65" s="45">
        <v>10</v>
      </c>
      <c r="DB65" s="45">
        <f t="shared" si="30"/>
        <v>1</v>
      </c>
      <c r="DC65" s="89">
        <v>95</v>
      </c>
      <c r="DD65" s="20">
        <v>20</v>
      </c>
      <c r="DE65" s="45">
        <v>20</v>
      </c>
      <c r="DF65" s="45">
        <f t="shared" si="35"/>
        <v>1</v>
      </c>
      <c r="DG65" s="20" t="s">
        <v>218</v>
      </c>
      <c r="DH65" s="20">
        <v>40</v>
      </c>
      <c r="DI65" s="45">
        <v>20</v>
      </c>
      <c r="DJ65" s="45">
        <f t="shared" si="31"/>
        <v>0.5</v>
      </c>
      <c r="DK65" s="20">
        <v>0</v>
      </c>
      <c r="DL65" s="20">
        <v>20</v>
      </c>
      <c r="DM65" s="45">
        <v>20</v>
      </c>
      <c r="DN65" s="45">
        <f t="shared" si="36"/>
        <v>1</v>
      </c>
      <c r="DO65" s="41">
        <f t="shared" si="68"/>
        <v>630</v>
      </c>
      <c r="DP65" s="41">
        <f t="shared" si="69"/>
        <v>360.58441558441558</v>
      </c>
      <c r="DQ65" s="42">
        <f t="shared" si="32"/>
        <v>0.57235621521335811</v>
      </c>
    </row>
    <row r="66" spans="1:121" ht="15.75">
      <c r="A66" s="62" t="s">
        <v>42</v>
      </c>
      <c r="B66" s="68" t="s">
        <v>129</v>
      </c>
      <c r="C66" s="20">
        <v>3</v>
      </c>
      <c r="D66" s="20">
        <v>14</v>
      </c>
      <c r="E66" s="20">
        <f t="shared" si="3"/>
        <v>21.428571428571427</v>
      </c>
      <c r="F66" s="36">
        <v>30</v>
      </c>
      <c r="G66" s="45">
        <f t="shared" si="4"/>
        <v>9.1836734693877542</v>
      </c>
      <c r="H66" s="37">
        <f t="shared" si="5"/>
        <v>0.30612244897959179</v>
      </c>
      <c r="I66" s="30">
        <v>4</v>
      </c>
      <c r="J66" s="30">
        <v>4</v>
      </c>
      <c r="K66" s="20">
        <f t="shared" si="6"/>
        <v>100</v>
      </c>
      <c r="L66" s="20">
        <v>20</v>
      </c>
      <c r="M66" s="45">
        <v>20</v>
      </c>
      <c r="N66" s="37">
        <f t="shared" si="7"/>
        <v>1</v>
      </c>
      <c r="O66" s="20">
        <v>4</v>
      </c>
      <c r="P66" s="43">
        <v>10</v>
      </c>
      <c r="Q66" s="43">
        <f t="shared" si="8"/>
        <v>2.5</v>
      </c>
      <c r="R66" s="20">
        <v>30</v>
      </c>
      <c r="S66" s="45">
        <v>30</v>
      </c>
      <c r="T66" s="45">
        <f t="shared" si="9"/>
        <v>1</v>
      </c>
      <c r="U66" s="111">
        <v>1</v>
      </c>
      <c r="V66" s="112">
        <v>1</v>
      </c>
      <c r="W66" s="20">
        <f t="shared" si="10"/>
        <v>100</v>
      </c>
      <c r="X66" s="43">
        <v>20</v>
      </c>
      <c r="Y66" s="45">
        <v>20</v>
      </c>
      <c r="Z66" s="45">
        <f t="shared" si="11"/>
        <v>1</v>
      </c>
      <c r="AA66" s="112">
        <v>0.75</v>
      </c>
      <c r="AB66" s="37">
        <v>0.75</v>
      </c>
      <c r="AC66" s="20">
        <f t="shared" si="12"/>
        <v>100</v>
      </c>
      <c r="AD66" s="20">
        <v>20</v>
      </c>
      <c r="AE66" s="45">
        <v>20</v>
      </c>
      <c r="AF66" s="45">
        <f t="shared" si="13"/>
        <v>1</v>
      </c>
      <c r="AG66" s="8">
        <v>5</v>
      </c>
      <c r="AH66" s="8">
        <v>257</v>
      </c>
      <c r="AI66" s="45">
        <f t="shared" si="60"/>
        <v>1.9455252918287937</v>
      </c>
      <c r="AJ66" s="43">
        <v>30</v>
      </c>
      <c r="AK66" s="45">
        <v>20</v>
      </c>
      <c r="AL66" s="45">
        <f t="shared" si="61"/>
        <v>0.66666666666666663</v>
      </c>
      <c r="AM66" s="30">
        <v>0</v>
      </c>
      <c r="AN66" s="30">
        <v>0</v>
      </c>
      <c r="AO66" s="45">
        <v>0</v>
      </c>
      <c r="AP66" s="43">
        <v>30</v>
      </c>
      <c r="AQ66" s="45">
        <v>30</v>
      </c>
      <c r="AR66" s="45">
        <f t="shared" si="94"/>
        <v>1</v>
      </c>
      <c r="AS66" s="20">
        <v>0</v>
      </c>
      <c r="AT66" s="45">
        <v>30</v>
      </c>
      <c r="AU66" s="45">
        <v>30</v>
      </c>
      <c r="AV66" s="45">
        <f t="shared" si="33"/>
        <v>1</v>
      </c>
      <c r="AW66" s="20">
        <v>0</v>
      </c>
      <c r="AX66" s="45">
        <v>30</v>
      </c>
      <c r="AY66" s="45">
        <v>30</v>
      </c>
      <c r="AZ66" s="45">
        <f t="shared" si="34"/>
        <v>1</v>
      </c>
      <c r="BA66" s="38">
        <v>31591.085619065201</v>
      </c>
      <c r="BB66" s="16">
        <v>4548086.4803219102</v>
      </c>
      <c r="BC66" s="39">
        <f t="shared" si="17"/>
        <v>0.69460169140911343</v>
      </c>
      <c r="BD66" s="43">
        <v>30</v>
      </c>
      <c r="BE66" s="45">
        <v>20</v>
      </c>
      <c r="BF66" s="45">
        <f t="shared" si="18"/>
        <v>0.66666666666666663</v>
      </c>
      <c r="BG66" s="18">
        <v>257</v>
      </c>
      <c r="BH66" s="18">
        <v>257</v>
      </c>
      <c r="BI66" s="45">
        <f t="shared" si="19"/>
        <v>100</v>
      </c>
      <c r="BJ66" s="43">
        <v>30</v>
      </c>
      <c r="BK66" s="45">
        <v>30</v>
      </c>
      <c r="BL66" s="45">
        <f t="shared" si="20"/>
        <v>1</v>
      </c>
      <c r="BM66" s="34">
        <v>5</v>
      </c>
      <c r="BN66" s="34">
        <v>7</v>
      </c>
      <c r="BO66" s="45">
        <f t="shared" si="21"/>
        <v>71.428571428571431</v>
      </c>
      <c r="BP66" s="43">
        <v>40</v>
      </c>
      <c r="BQ66" s="45">
        <v>20</v>
      </c>
      <c r="BR66" s="45">
        <f t="shared" si="22"/>
        <v>0.5</v>
      </c>
      <c r="BS66" s="34">
        <v>2</v>
      </c>
      <c r="BT66" s="34">
        <v>5</v>
      </c>
      <c r="BU66" s="45">
        <f t="shared" si="23"/>
        <v>40</v>
      </c>
      <c r="BV66" s="43">
        <v>40</v>
      </c>
      <c r="BW66" s="45">
        <v>0</v>
      </c>
      <c r="BX66" s="45">
        <f t="shared" si="24"/>
        <v>0</v>
      </c>
      <c r="BY66" s="5">
        <v>40</v>
      </c>
      <c r="BZ66" s="30">
        <v>54</v>
      </c>
      <c r="CA66" s="45">
        <f t="shared" si="70"/>
        <v>74.074074074074076</v>
      </c>
      <c r="CB66" s="20">
        <v>30</v>
      </c>
      <c r="CC66" s="45">
        <v>0</v>
      </c>
      <c r="CD66" s="45">
        <f t="shared" si="71"/>
        <v>0</v>
      </c>
      <c r="CE66" s="6">
        <v>2</v>
      </c>
      <c r="CF66" s="43">
        <v>25</v>
      </c>
      <c r="CG66" s="45">
        <f t="shared" si="72"/>
        <v>8</v>
      </c>
      <c r="CH66" s="20">
        <v>30</v>
      </c>
      <c r="CI66" s="45">
        <v>0</v>
      </c>
      <c r="CJ66" s="45">
        <f t="shared" si="73"/>
        <v>0</v>
      </c>
      <c r="CK66" s="5">
        <v>10</v>
      </c>
      <c r="CL66" s="55">
        <v>27</v>
      </c>
      <c r="CM66" s="45">
        <f t="shared" si="74"/>
        <v>37.037037037037038</v>
      </c>
      <c r="CN66" s="20">
        <v>30</v>
      </c>
      <c r="CO66" s="45">
        <v>0</v>
      </c>
      <c r="CP66" s="45">
        <f t="shared" si="75"/>
        <v>0</v>
      </c>
      <c r="CQ66" s="20">
        <v>0</v>
      </c>
      <c r="CR66" s="20">
        <v>40</v>
      </c>
      <c r="CS66" s="45">
        <v>0</v>
      </c>
      <c r="CT66" s="45">
        <f t="shared" si="67"/>
        <v>0</v>
      </c>
      <c r="CU66" s="20">
        <v>0</v>
      </c>
      <c r="CV66" s="20">
        <v>30</v>
      </c>
      <c r="CW66" s="45">
        <v>30</v>
      </c>
      <c r="CX66" s="45">
        <f t="shared" si="29"/>
        <v>1</v>
      </c>
      <c r="CY66" s="20">
        <v>100</v>
      </c>
      <c r="CZ66" s="20">
        <v>10</v>
      </c>
      <c r="DA66" s="45">
        <v>10</v>
      </c>
      <c r="DB66" s="45">
        <f t="shared" si="30"/>
        <v>1</v>
      </c>
      <c r="DC66" s="89">
        <v>94.44</v>
      </c>
      <c r="DD66" s="20">
        <v>20</v>
      </c>
      <c r="DE66" s="45">
        <v>20</v>
      </c>
      <c r="DF66" s="45">
        <f t="shared" si="35"/>
        <v>1</v>
      </c>
      <c r="DG66" s="20" t="s">
        <v>218</v>
      </c>
      <c r="DH66" s="20">
        <v>40</v>
      </c>
      <c r="DI66" s="45">
        <v>20</v>
      </c>
      <c r="DJ66" s="45">
        <f t="shared" si="31"/>
        <v>0.5</v>
      </c>
      <c r="DK66" s="20">
        <v>0</v>
      </c>
      <c r="DL66" s="20">
        <v>20</v>
      </c>
      <c r="DM66" s="45">
        <v>20</v>
      </c>
      <c r="DN66" s="45">
        <f t="shared" si="36"/>
        <v>1</v>
      </c>
      <c r="DO66" s="41">
        <f t="shared" si="68"/>
        <v>630</v>
      </c>
      <c r="DP66" s="41">
        <f t="shared" si="69"/>
        <v>379.18367346938777</v>
      </c>
      <c r="DQ66" s="42">
        <f t="shared" si="32"/>
        <v>0.60187884677680603</v>
      </c>
    </row>
    <row r="67" spans="1:121" ht="15.75">
      <c r="A67" s="62" t="s">
        <v>42</v>
      </c>
      <c r="B67" s="68" t="s">
        <v>130</v>
      </c>
      <c r="C67" s="20">
        <v>2</v>
      </c>
      <c r="D67" s="20">
        <v>18</v>
      </c>
      <c r="E67" s="20">
        <f t="shared" si="3"/>
        <v>11.111111111111111</v>
      </c>
      <c r="F67" s="36">
        <v>30</v>
      </c>
      <c r="G67" s="45">
        <f t="shared" si="4"/>
        <v>4.7619047619047619</v>
      </c>
      <c r="H67" s="37">
        <f t="shared" si="5"/>
        <v>0.15873015873015872</v>
      </c>
      <c r="I67" s="30">
        <v>5</v>
      </c>
      <c r="J67" s="30">
        <v>5</v>
      </c>
      <c r="K67" s="20">
        <f t="shared" si="6"/>
        <v>100</v>
      </c>
      <c r="L67" s="20">
        <v>20</v>
      </c>
      <c r="M67" s="45">
        <v>20</v>
      </c>
      <c r="N67" s="37">
        <f t="shared" si="7"/>
        <v>1</v>
      </c>
      <c r="O67" s="20">
        <v>5</v>
      </c>
      <c r="P67" s="43">
        <v>13</v>
      </c>
      <c r="Q67" s="43">
        <f t="shared" si="8"/>
        <v>2.6</v>
      </c>
      <c r="R67" s="20">
        <v>30</v>
      </c>
      <c r="S67" s="45">
        <v>30</v>
      </c>
      <c r="T67" s="45">
        <f t="shared" si="9"/>
        <v>1</v>
      </c>
      <c r="U67" s="111">
        <v>1</v>
      </c>
      <c r="V67" s="112">
        <v>1</v>
      </c>
      <c r="W67" s="20">
        <f t="shared" si="10"/>
        <v>100</v>
      </c>
      <c r="X67" s="43">
        <v>20</v>
      </c>
      <c r="Y67" s="45">
        <v>20</v>
      </c>
      <c r="Z67" s="45">
        <f t="shared" si="11"/>
        <v>1</v>
      </c>
      <c r="AA67" s="112">
        <v>0.5</v>
      </c>
      <c r="AB67" s="37">
        <v>0.5</v>
      </c>
      <c r="AC67" s="20">
        <f t="shared" si="12"/>
        <v>100</v>
      </c>
      <c r="AD67" s="20">
        <v>20</v>
      </c>
      <c r="AE67" s="45">
        <v>20</v>
      </c>
      <c r="AF67" s="45">
        <f t="shared" si="13"/>
        <v>1</v>
      </c>
      <c r="AG67" s="8">
        <v>49</v>
      </c>
      <c r="AH67" s="8">
        <v>322</v>
      </c>
      <c r="AI67" s="45">
        <f t="shared" si="60"/>
        <v>15.217391304347826</v>
      </c>
      <c r="AJ67" s="43">
        <v>30</v>
      </c>
      <c r="AK67" s="45">
        <v>0</v>
      </c>
      <c r="AL67" s="45">
        <f t="shared" si="61"/>
        <v>0</v>
      </c>
      <c r="AM67" s="30">
        <v>0</v>
      </c>
      <c r="AN67" s="30">
        <v>0</v>
      </c>
      <c r="AO67" s="45">
        <v>0</v>
      </c>
      <c r="AP67" s="43">
        <v>30</v>
      </c>
      <c r="AQ67" s="45">
        <v>30</v>
      </c>
      <c r="AR67" s="45">
        <f t="shared" si="94"/>
        <v>1</v>
      </c>
      <c r="AS67" s="20">
        <v>0</v>
      </c>
      <c r="AT67" s="45">
        <v>30</v>
      </c>
      <c r="AU67" s="45">
        <v>30</v>
      </c>
      <c r="AV67" s="45">
        <f t="shared" si="33"/>
        <v>1</v>
      </c>
      <c r="AW67" s="20">
        <v>0</v>
      </c>
      <c r="AX67" s="45">
        <v>30</v>
      </c>
      <c r="AY67" s="45">
        <v>30</v>
      </c>
      <c r="AZ67" s="45">
        <f t="shared" si="34"/>
        <v>1</v>
      </c>
      <c r="BA67" s="38">
        <v>365511.65405464498</v>
      </c>
      <c r="BB67" s="16">
        <v>5920952.2423654702</v>
      </c>
      <c r="BC67" s="39">
        <f t="shared" ref="BC67:BC130" si="95">BA67*100/BB67</f>
        <v>6.1731903770367182</v>
      </c>
      <c r="BD67" s="43">
        <v>30</v>
      </c>
      <c r="BE67" s="45">
        <v>10</v>
      </c>
      <c r="BF67" s="45">
        <f t="shared" si="18"/>
        <v>0.33333333333333331</v>
      </c>
      <c r="BG67" s="18">
        <v>321</v>
      </c>
      <c r="BH67" s="18">
        <v>322</v>
      </c>
      <c r="BI67" s="45">
        <f t="shared" ref="BI67:BI130" si="96">BG67*100/BH67</f>
        <v>99.689440993788821</v>
      </c>
      <c r="BJ67" s="43">
        <v>30</v>
      </c>
      <c r="BK67" s="45">
        <v>30</v>
      </c>
      <c r="BL67" s="45">
        <f t="shared" ref="BL67:BL130" si="97">BK67/BJ67</f>
        <v>1</v>
      </c>
      <c r="BM67" s="34">
        <v>5</v>
      </c>
      <c r="BN67" s="34">
        <v>9</v>
      </c>
      <c r="BO67" s="45">
        <f t="shared" ref="BO67:BO130" si="98">BM67*100/BN67</f>
        <v>55.555555555555557</v>
      </c>
      <c r="BP67" s="43">
        <v>40</v>
      </c>
      <c r="BQ67" s="45">
        <v>0</v>
      </c>
      <c r="BR67" s="45">
        <f t="shared" ref="BR67:BR130" si="99">BQ67/BP67</f>
        <v>0</v>
      </c>
      <c r="BS67" s="34">
        <v>3</v>
      </c>
      <c r="BT67" s="34">
        <v>5</v>
      </c>
      <c r="BU67" s="45">
        <f t="shared" si="23"/>
        <v>60</v>
      </c>
      <c r="BV67" s="43">
        <v>40</v>
      </c>
      <c r="BW67" s="45">
        <v>10</v>
      </c>
      <c r="BX67" s="45">
        <f t="shared" si="24"/>
        <v>0.25</v>
      </c>
      <c r="BY67" s="5">
        <v>33</v>
      </c>
      <c r="BZ67" s="30">
        <v>229</v>
      </c>
      <c r="CA67" s="45">
        <f t="shared" si="70"/>
        <v>14.410480349344978</v>
      </c>
      <c r="CB67" s="20">
        <v>30</v>
      </c>
      <c r="CC67" s="45">
        <v>0</v>
      </c>
      <c r="CD67" s="45">
        <f t="shared" si="71"/>
        <v>0</v>
      </c>
      <c r="CE67" s="6">
        <v>4</v>
      </c>
      <c r="CF67" s="43">
        <v>34</v>
      </c>
      <c r="CG67" s="45">
        <f t="shared" si="72"/>
        <v>11.764705882352942</v>
      </c>
      <c r="CH67" s="20">
        <v>30</v>
      </c>
      <c r="CI67" s="45">
        <v>0</v>
      </c>
      <c r="CJ67" s="45">
        <f t="shared" si="73"/>
        <v>0</v>
      </c>
      <c r="CK67" s="5">
        <v>10</v>
      </c>
      <c r="CL67" s="55">
        <v>51</v>
      </c>
      <c r="CM67" s="45">
        <f t="shared" si="74"/>
        <v>19.607843137254903</v>
      </c>
      <c r="CN67" s="20">
        <v>30</v>
      </c>
      <c r="CO67" s="45">
        <v>0</v>
      </c>
      <c r="CP67" s="45">
        <f t="shared" si="75"/>
        <v>0</v>
      </c>
      <c r="CQ67" s="20">
        <v>0</v>
      </c>
      <c r="CR67" s="20">
        <v>40</v>
      </c>
      <c r="CS67" s="45">
        <v>0</v>
      </c>
      <c r="CT67" s="45">
        <f t="shared" ref="CT67:CT98" si="100">CS67/CR67</f>
        <v>0</v>
      </c>
      <c r="CU67" s="20">
        <v>0</v>
      </c>
      <c r="CV67" s="20">
        <v>30</v>
      </c>
      <c r="CW67" s="45">
        <v>30</v>
      </c>
      <c r="CX67" s="45">
        <f t="shared" si="29"/>
        <v>1</v>
      </c>
      <c r="CY67" s="20">
        <v>100</v>
      </c>
      <c r="CZ67" s="20">
        <v>10</v>
      </c>
      <c r="DA67" s="45">
        <v>10</v>
      </c>
      <c r="DB67" s="45">
        <f t="shared" si="30"/>
        <v>1</v>
      </c>
      <c r="DC67" s="89">
        <v>70</v>
      </c>
      <c r="DD67" s="20">
        <v>20</v>
      </c>
      <c r="DE67" s="45">
        <v>20</v>
      </c>
      <c r="DF67" s="45">
        <f t="shared" si="35"/>
        <v>1</v>
      </c>
      <c r="DG67" s="20" t="s">
        <v>218</v>
      </c>
      <c r="DH67" s="20">
        <v>40</v>
      </c>
      <c r="DI67" s="45">
        <v>20</v>
      </c>
      <c r="DJ67" s="45">
        <f t="shared" si="31"/>
        <v>0.5</v>
      </c>
      <c r="DK67" s="20">
        <v>0</v>
      </c>
      <c r="DL67" s="20">
        <v>20</v>
      </c>
      <c r="DM67" s="45">
        <v>20</v>
      </c>
      <c r="DN67" s="45">
        <f t="shared" si="36"/>
        <v>1</v>
      </c>
      <c r="DO67" s="41">
        <f t="shared" ref="DO67:DO98" si="101">SUM(DL67,DH67,DD67,CZ67,CV67,CR67,CN67,CH67,CB67,BV67,BP67,BJ67,BD67,AX67,AT67,AP67,AJ67,AD67,X67,R67,L67,F67)</f>
        <v>630</v>
      </c>
      <c r="DP67" s="41">
        <f t="shared" ref="DP67:DP98" si="102">SUM(DM67,DI67,DE67,DA67,CW67,CS67,CO67,CI67,CC67,BW67,BQ67,BK67,BE67,AY67,AU67,AQ67,AK67,AE67,Y67,S67,M67,G67)</f>
        <v>334.76190476190476</v>
      </c>
      <c r="DQ67" s="42">
        <f t="shared" si="32"/>
        <v>0.53136810279667424</v>
      </c>
    </row>
    <row r="68" spans="1:121" ht="15.75">
      <c r="A68" s="62" t="s">
        <v>42</v>
      </c>
      <c r="B68" s="68" t="s">
        <v>131</v>
      </c>
      <c r="C68" s="20">
        <v>6</v>
      </c>
      <c r="D68" s="20">
        <v>20</v>
      </c>
      <c r="E68" s="20">
        <f t="shared" si="3"/>
        <v>30</v>
      </c>
      <c r="F68" s="36">
        <v>30</v>
      </c>
      <c r="G68" s="45">
        <f t="shared" si="4"/>
        <v>12.857142857142858</v>
      </c>
      <c r="H68" s="37">
        <f t="shared" si="5"/>
        <v>0.4285714285714286</v>
      </c>
      <c r="I68" s="30">
        <v>6</v>
      </c>
      <c r="J68" s="30">
        <v>6</v>
      </c>
      <c r="K68" s="20">
        <f t="shared" si="6"/>
        <v>100</v>
      </c>
      <c r="L68" s="20">
        <v>20</v>
      </c>
      <c r="M68" s="45">
        <v>20</v>
      </c>
      <c r="N68" s="37">
        <f t="shared" si="7"/>
        <v>1</v>
      </c>
      <c r="O68" s="20">
        <v>6</v>
      </c>
      <c r="P68" s="43">
        <v>14</v>
      </c>
      <c r="Q68" s="43">
        <f t="shared" si="8"/>
        <v>2.3333333333333335</v>
      </c>
      <c r="R68" s="20">
        <v>30</v>
      </c>
      <c r="S68" s="45">
        <v>15</v>
      </c>
      <c r="T68" s="45">
        <f t="shared" si="9"/>
        <v>0.5</v>
      </c>
      <c r="U68" s="111">
        <v>1.25</v>
      </c>
      <c r="V68" s="112">
        <v>1.25</v>
      </c>
      <c r="W68" s="20">
        <f t="shared" si="10"/>
        <v>100</v>
      </c>
      <c r="X68" s="43">
        <v>20</v>
      </c>
      <c r="Y68" s="45">
        <v>20</v>
      </c>
      <c r="Z68" s="45">
        <f t="shared" si="11"/>
        <v>1</v>
      </c>
      <c r="AA68" s="112">
        <v>1.25</v>
      </c>
      <c r="AB68" s="37">
        <v>1.25</v>
      </c>
      <c r="AC68" s="20">
        <f t="shared" si="12"/>
        <v>100</v>
      </c>
      <c r="AD68" s="20">
        <v>20</v>
      </c>
      <c r="AE68" s="45">
        <v>20</v>
      </c>
      <c r="AF68" s="45">
        <f t="shared" si="13"/>
        <v>1</v>
      </c>
      <c r="AG68" s="8">
        <v>40</v>
      </c>
      <c r="AH68" s="8">
        <v>611</v>
      </c>
      <c r="AI68" s="45">
        <f t="shared" si="60"/>
        <v>6.5466448445171848</v>
      </c>
      <c r="AJ68" s="43">
        <v>30</v>
      </c>
      <c r="AK68" s="45">
        <v>10</v>
      </c>
      <c r="AL68" s="45">
        <f t="shared" si="61"/>
        <v>0.33333333333333331</v>
      </c>
      <c r="AM68" s="30">
        <v>0</v>
      </c>
      <c r="AN68" s="30">
        <v>0</v>
      </c>
      <c r="AO68" s="45">
        <v>0</v>
      </c>
      <c r="AP68" s="43">
        <v>30</v>
      </c>
      <c r="AQ68" s="45">
        <v>30</v>
      </c>
      <c r="AR68" s="45">
        <f t="shared" si="94"/>
        <v>1</v>
      </c>
      <c r="AS68" s="20">
        <v>0</v>
      </c>
      <c r="AT68" s="45">
        <v>30</v>
      </c>
      <c r="AU68" s="45">
        <v>30</v>
      </c>
      <c r="AV68" s="45">
        <f t="shared" si="33"/>
        <v>1</v>
      </c>
      <c r="AW68" s="20">
        <v>0</v>
      </c>
      <c r="AX68" s="45">
        <v>30</v>
      </c>
      <c r="AY68" s="45">
        <v>30</v>
      </c>
      <c r="AZ68" s="45">
        <f t="shared" si="34"/>
        <v>1</v>
      </c>
      <c r="BA68" s="38">
        <v>314085.878045675</v>
      </c>
      <c r="BB68" s="16">
        <v>11897709.3732471</v>
      </c>
      <c r="BC68" s="39">
        <f t="shared" si="95"/>
        <v>2.6398852770090424</v>
      </c>
      <c r="BD68" s="43">
        <v>30</v>
      </c>
      <c r="BE68" s="45">
        <v>20</v>
      </c>
      <c r="BF68" s="45">
        <f t="shared" si="18"/>
        <v>0.66666666666666663</v>
      </c>
      <c r="BG68" s="18">
        <v>611</v>
      </c>
      <c r="BH68" s="18">
        <v>611</v>
      </c>
      <c r="BI68" s="45">
        <f t="shared" si="96"/>
        <v>100</v>
      </c>
      <c r="BJ68" s="43">
        <v>30</v>
      </c>
      <c r="BK68" s="45">
        <v>30</v>
      </c>
      <c r="BL68" s="45">
        <f t="shared" si="97"/>
        <v>1</v>
      </c>
      <c r="BM68" s="34">
        <v>14</v>
      </c>
      <c r="BN68" s="34">
        <v>15</v>
      </c>
      <c r="BO68" s="45">
        <f t="shared" si="98"/>
        <v>93.333333333333329</v>
      </c>
      <c r="BP68" s="43">
        <v>40</v>
      </c>
      <c r="BQ68" s="45">
        <v>40</v>
      </c>
      <c r="BR68" s="45">
        <f t="shared" si="99"/>
        <v>1</v>
      </c>
      <c r="BS68" s="34">
        <v>6</v>
      </c>
      <c r="BT68" s="34">
        <v>9</v>
      </c>
      <c r="BU68" s="45">
        <f t="shared" ref="BU68:BU131" si="103">BS68*100/BT68</f>
        <v>66.666666666666671</v>
      </c>
      <c r="BV68" s="43">
        <v>40</v>
      </c>
      <c r="BW68" s="45">
        <v>10</v>
      </c>
      <c r="BX68" s="45">
        <f t="shared" ref="BX68:BX131" si="104">BW68/BV68</f>
        <v>0.25</v>
      </c>
      <c r="BY68" s="5">
        <v>59</v>
      </c>
      <c r="BZ68" s="30">
        <v>379</v>
      </c>
      <c r="CA68" s="45">
        <f t="shared" si="70"/>
        <v>15.567282321899736</v>
      </c>
      <c r="CB68" s="20">
        <v>30</v>
      </c>
      <c r="CC68" s="45">
        <v>0</v>
      </c>
      <c r="CD68" s="45">
        <f t="shared" si="71"/>
        <v>0</v>
      </c>
      <c r="CE68" s="6">
        <v>5</v>
      </c>
      <c r="CF68" s="43">
        <v>60</v>
      </c>
      <c r="CG68" s="45">
        <f t="shared" si="72"/>
        <v>8.3333333333333339</v>
      </c>
      <c r="CH68" s="20">
        <v>30</v>
      </c>
      <c r="CI68" s="45">
        <v>0</v>
      </c>
      <c r="CJ68" s="45">
        <f t="shared" si="73"/>
        <v>0</v>
      </c>
      <c r="CK68" s="5">
        <v>7</v>
      </c>
      <c r="CL68" s="55">
        <v>32</v>
      </c>
      <c r="CM68" s="45">
        <f t="shared" si="74"/>
        <v>21.875</v>
      </c>
      <c r="CN68" s="20">
        <v>30</v>
      </c>
      <c r="CO68" s="45">
        <v>0</v>
      </c>
      <c r="CP68" s="45">
        <f t="shared" si="75"/>
        <v>0</v>
      </c>
      <c r="CQ68" s="20">
        <v>0</v>
      </c>
      <c r="CR68" s="20">
        <v>40</v>
      </c>
      <c r="CS68" s="45">
        <v>0</v>
      </c>
      <c r="CT68" s="45">
        <f t="shared" si="100"/>
        <v>0</v>
      </c>
      <c r="CU68" s="20">
        <v>0</v>
      </c>
      <c r="CV68" s="20">
        <v>30</v>
      </c>
      <c r="CW68" s="45">
        <v>30</v>
      </c>
      <c r="CX68" s="45">
        <f t="shared" si="29"/>
        <v>1</v>
      </c>
      <c r="CY68" s="20">
        <v>100</v>
      </c>
      <c r="CZ68" s="20">
        <v>10</v>
      </c>
      <c r="DA68" s="45">
        <v>10</v>
      </c>
      <c r="DB68" s="45">
        <f t="shared" si="30"/>
        <v>1</v>
      </c>
      <c r="DC68" s="89">
        <v>92.86</v>
      </c>
      <c r="DD68" s="20">
        <v>20</v>
      </c>
      <c r="DE68" s="45">
        <v>20</v>
      </c>
      <c r="DF68" s="45">
        <f t="shared" si="35"/>
        <v>1</v>
      </c>
      <c r="DG68" s="20" t="s">
        <v>218</v>
      </c>
      <c r="DH68" s="20">
        <v>40</v>
      </c>
      <c r="DI68" s="45">
        <v>20</v>
      </c>
      <c r="DJ68" s="45">
        <f t="shared" si="31"/>
        <v>0.5</v>
      </c>
      <c r="DK68" s="20">
        <v>0</v>
      </c>
      <c r="DL68" s="20">
        <v>20</v>
      </c>
      <c r="DM68" s="45">
        <v>20</v>
      </c>
      <c r="DN68" s="45">
        <f t="shared" si="36"/>
        <v>1</v>
      </c>
      <c r="DO68" s="41">
        <f t="shared" si="101"/>
        <v>630</v>
      </c>
      <c r="DP68" s="41">
        <f t="shared" si="102"/>
        <v>387.85714285714283</v>
      </c>
      <c r="DQ68" s="42">
        <f t="shared" si="32"/>
        <v>0.61564625850340127</v>
      </c>
    </row>
    <row r="69" spans="1:121" ht="15.75">
      <c r="A69" s="62" t="s">
        <v>42</v>
      </c>
      <c r="B69" s="68" t="s">
        <v>126</v>
      </c>
      <c r="C69" s="20">
        <v>3</v>
      </c>
      <c r="D69" s="20">
        <v>9</v>
      </c>
      <c r="E69" s="20">
        <f>C69*100/D69</f>
        <v>33.333333333333336</v>
      </c>
      <c r="F69" s="36">
        <v>30</v>
      </c>
      <c r="G69" s="45">
        <f>E69*30/70</f>
        <v>14.285714285714286</v>
      </c>
      <c r="H69" s="37">
        <f>G69/F69</f>
        <v>0.47619047619047622</v>
      </c>
      <c r="I69" s="30">
        <v>3</v>
      </c>
      <c r="J69" s="30">
        <v>3</v>
      </c>
      <c r="K69" s="20">
        <f>I69*100/J69</f>
        <v>100</v>
      </c>
      <c r="L69" s="20">
        <v>20</v>
      </c>
      <c r="M69" s="45">
        <v>20</v>
      </c>
      <c r="N69" s="37">
        <f>M69/L69</f>
        <v>1</v>
      </c>
      <c r="O69" s="20">
        <v>3</v>
      </c>
      <c r="P69" s="43">
        <v>6</v>
      </c>
      <c r="Q69" s="43">
        <f>P69/O69</f>
        <v>2</v>
      </c>
      <c r="R69" s="20">
        <v>30</v>
      </c>
      <c r="S69" s="45">
        <v>15</v>
      </c>
      <c r="T69" s="45">
        <f>S69/R69</f>
        <v>0.5</v>
      </c>
      <c r="U69" s="111">
        <v>0.75</v>
      </c>
      <c r="V69" s="112">
        <v>0.75</v>
      </c>
      <c r="W69" s="20">
        <f>U69*100/V69</f>
        <v>100</v>
      </c>
      <c r="X69" s="43">
        <v>20</v>
      </c>
      <c r="Y69" s="45">
        <v>20</v>
      </c>
      <c r="Z69" s="45">
        <f>Y69/X69</f>
        <v>1</v>
      </c>
      <c r="AA69" s="112">
        <v>0.5</v>
      </c>
      <c r="AB69" s="37">
        <v>0.5</v>
      </c>
      <c r="AC69" s="20">
        <f>AA69*100/AB69</f>
        <v>100</v>
      </c>
      <c r="AD69" s="20">
        <v>20</v>
      </c>
      <c r="AE69" s="45">
        <v>20</v>
      </c>
      <c r="AF69" s="45">
        <f>AE69/AD69</f>
        <v>1</v>
      </c>
      <c r="AG69" s="8">
        <v>17</v>
      </c>
      <c r="AH69" s="8">
        <v>197</v>
      </c>
      <c r="AI69" s="45">
        <f t="shared" si="60"/>
        <v>8.6294416243654819</v>
      </c>
      <c r="AJ69" s="43">
        <v>30</v>
      </c>
      <c r="AK69" s="45">
        <v>10</v>
      </c>
      <c r="AL69" s="45">
        <f t="shared" si="61"/>
        <v>0.33333333333333331</v>
      </c>
      <c r="AM69" s="30">
        <v>0</v>
      </c>
      <c r="AN69" s="30">
        <v>0</v>
      </c>
      <c r="AO69" s="45">
        <v>0</v>
      </c>
      <c r="AP69" s="43">
        <v>30</v>
      </c>
      <c r="AQ69" s="45">
        <v>30</v>
      </c>
      <c r="AR69" s="45">
        <f t="shared" si="94"/>
        <v>1</v>
      </c>
      <c r="AS69" s="20">
        <v>0</v>
      </c>
      <c r="AT69" s="45">
        <v>30</v>
      </c>
      <c r="AU69" s="45">
        <v>30</v>
      </c>
      <c r="AV69" s="45">
        <f>AU69/AT69</f>
        <v>1</v>
      </c>
      <c r="AW69" s="20">
        <v>0</v>
      </c>
      <c r="AX69" s="45">
        <v>30</v>
      </c>
      <c r="AY69" s="45">
        <v>30</v>
      </c>
      <c r="AZ69" s="45">
        <f>AY69/AX69</f>
        <v>1</v>
      </c>
      <c r="BA69" s="38">
        <v>116378.19224107399</v>
      </c>
      <c r="BB69" s="16">
        <v>3492173.4616392902</v>
      </c>
      <c r="BC69" s="39">
        <f t="shared" si="95"/>
        <v>3.3325432862789106</v>
      </c>
      <c r="BD69" s="43">
        <v>30</v>
      </c>
      <c r="BE69" s="45">
        <v>20</v>
      </c>
      <c r="BF69" s="45">
        <f t="shared" si="18"/>
        <v>0.66666666666666663</v>
      </c>
      <c r="BG69" s="18">
        <v>197</v>
      </c>
      <c r="BH69" s="18">
        <v>197</v>
      </c>
      <c r="BI69" s="45">
        <f t="shared" si="96"/>
        <v>100</v>
      </c>
      <c r="BJ69" s="43">
        <v>30</v>
      </c>
      <c r="BK69" s="45">
        <v>30</v>
      </c>
      <c r="BL69" s="45">
        <f t="shared" si="97"/>
        <v>1</v>
      </c>
      <c r="BM69" s="34">
        <v>7</v>
      </c>
      <c r="BN69" s="34">
        <v>8</v>
      </c>
      <c r="BO69" s="45">
        <f t="shared" si="98"/>
        <v>87.5</v>
      </c>
      <c r="BP69" s="43">
        <v>40</v>
      </c>
      <c r="BQ69" s="45">
        <v>30</v>
      </c>
      <c r="BR69" s="45">
        <f t="shared" si="99"/>
        <v>0.75</v>
      </c>
      <c r="BS69" s="34">
        <v>3</v>
      </c>
      <c r="BT69" s="34">
        <v>4</v>
      </c>
      <c r="BU69" s="45">
        <f t="shared" si="103"/>
        <v>75</v>
      </c>
      <c r="BV69" s="43">
        <v>40</v>
      </c>
      <c r="BW69" s="45">
        <v>20</v>
      </c>
      <c r="BX69" s="45">
        <f t="shared" si="104"/>
        <v>0.5</v>
      </c>
      <c r="BY69" s="5">
        <v>24</v>
      </c>
      <c r="BZ69" s="30">
        <v>229</v>
      </c>
      <c r="CA69" s="45">
        <f t="shared" si="70"/>
        <v>10.480349344978166</v>
      </c>
      <c r="CB69" s="20">
        <v>30</v>
      </c>
      <c r="CC69" s="45">
        <v>0</v>
      </c>
      <c r="CD69" s="45">
        <f t="shared" si="71"/>
        <v>0</v>
      </c>
      <c r="CE69" s="6">
        <v>0</v>
      </c>
      <c r="CF69" s="43">
        <v>24</v>
      </c>
      <c r="CG69" s="45">
        <f t="shared" si="72"/>
        <v>0</v>
      </c>
      <c r="CH69" s="20">
        <v>30</v>
      </c>
      <c r="CI69" s="45">
        <v>30</v>
      </c>
      <c r="CJ69" s="45">
        <f t="shared" si="73"/>
        <v>1</v>
      </c>
      <c r="CK69" s="5">
        <v>6</v>
      </c>
      <c r="CL69" s="55">
        <v>10</v>
      </c>
      <c r="CM69" s="45">
        <f t="shared" si="74"/>
        <v>60</v>
      </c>
      <c r="CN69" s="20">
        <v>30</v>
      </c>
      <c r="CO69" s="45">
        <v>0</v>
      </c>
      <c r="CP69" s="45">
        <f t="shared" si="75"/>
        <v>0</v>
      </c>
      <c r="CQ69" s="20">
        <v>0</v>
      </c>
      <c r="CR69" s="20">
        <v>40</v>
      </c>
      <c r="CS69" s="45">
        <v>0</v>
      </c>
      <c r="CT69" s="45">
        <f t="shared" si="100"/>
        <v>0</v>
      </c>
      <c r="CU69" s="20">
        <v>0</v>
      </c>
      <c r="CV69" s="20">
        <v>30</v>
      </c>
      <c r="CW69" s="45">
        <v>30</v>
      </c>
      <c r="CX69" s="45">
        <f>CW69/CV69</f>
        <v>1</v>
      </c>
      <c r="CY69" s="20">
        <v>100</v>
      </c>
      <c r="CZ69" s="20">
        <v>10</v>
      </c>
      <c r="DA69" s="45">
        <v>10</v>
      </c>
      <c r="DB69" s="45">
        <f>DA69/CZ69</f>
        <v>1</v>
      </c>
      <c r="DC69" s="89">
        <v>96.67</v>
      </c>
      <c r="DD69" s="20">
        <v>20</v>
      </c>
      <c r="DE69" s="45">
        <v>20</v>
      </c>
      <c r="DF69" s="45">
        <f>DE69/DD69</f>
        <v>1</v>
      </c>
      <c r="DG69" s="20">
        <v>0</v>
      </c>
      <c r="DH69" s="20">
        <v>40</v>
      </c>
      <c r="DI69" s="45">
        <v>0</v>
      </c>
      <c r="DJ69" s="45">
        <f>DI69/DH69</f>
        <v>0</v>
      </c>
      <c r="DK69" s="20">
        <v>0</v>
      </c>
      <c r="DL69" s="20">
        <v>20</v>
      </c>
      <c r="DM69" s="45">
        <v>20</v>
      </c>
      <c r="DN69" s="45">
        <f>DM69/DL69</f>
        <v>1</v>
      </c>
      <c r="DO69" s="41">
        <f t="shared" si="101"/>
        <v>630</v>
      </c>
      <c r="DP69" s="41">
        <f t="shared" si="102"/>
        <v>399.28571428571428</v>
      </c>
      <c r="DQ69" s="42">
        <f>DP69/DO69</f>
        <v>0.63378684807256236</v>
      </c>
    </row>
    <row r="70" spans="1:121" ht="15.75">
      <c r="A70" s="62" t="s">
        <v>42</v>
      </c>
      <c r="B70" s="68" t="s">
        <v>141</v>
      </c>
      <c r="C70" s="20">
        <v>3</v>
      </c>
      <c r="D70" s="20">
        <v>19</v>
      </c>
      <c r="E70" s="20">
        <f>C70*100/D70</f>
        <v>15.789473684210526</v>
      </c>
      <c r="F70" s="36">
        <v>30</v>
      </c>
      <c r="G70" s="45">
        <f>E70*30/70</f>
        <v>6.7669172932330826</v>
      </c>
      <c r="H70" s="37">
        <f>G70/F70</f>
        <v>0.22556390977443608</v>
      </c>
      <c r="I70" s="30">
        <v>0</v>
      </c>
      <c r="J70" s="30">
        <v>6</v>
      </c>
      <c r="K70" s="20">
        <f>I70*100/J70</f>
        <v>0</v>
      </c>
      <c r="L70" s="20">
        <v>20</v>
      </c>
      <c r="M70" s="45">
        <v>0</v>
      </c>
      <c r="N70" s="37">
        <f>M70/L70</f>
        <v>0</v>
      </c>
      <c r="O70" s="20">
        <v>6</v>
      </c>
      <c r="P70" s="43">
        <v>13</v>
      </c>
      <c r="Q70" s="43">
        <f>P70/O70</f>
        <v>2.1666666666666665</v>
      </c>
      <c r="R70" s="20">
        <v>30</v>
      </c>
      <c r="S70" s="45">
        <v>15</v>
      </c>
      <c r="T70" s="45">
        <f>S70/R70</f>
        <v>0.5</v>
      </c>
      <c r="U70" s="111">
        <v>1</v>
      </c>
      <c r="V70" s="112">
        <v>1</v>
      </c>
      <c r="W70" s="20">
        <f>U70*100/V70</f>
        <v>100</v>
      </c>
      <c r="X70" s="43">
        <v>20</v>
      </c>
      <c r="Y70" s="45">
        <v>20</v>
      </c>
      <c r="Z70" s="45">
        <f>Y70/X70</f>
        <v>1</v>
      </c>
      <c r="AA70" s="112">
        <v>1</v>
      </c>
      <c r="AB70" s="37">
        <v>1</v>
      </c>
      <c r="AC70" s="20">
        <f>AA70*100/AB70</f>
        <v>100</v>
      </c>
      <c r="AD70" s="20">
        <v>20</v>
      </c>
      <c r="AE70" s="45">
        <v>20</v>
      </c>
      <c r="AF70" s="45">
        <f>AE70/AD70</f>
        <v>1</v>
      </c>
      <c r="AG70" s="8">
        <v>52</v>
      </c>
      <c r="AH70" s="8">
        <v>271</v>
      </c>
      <c r="AI70" s="45">
        <f t="shared" si="60"/>
        <v>19.188191881918819</v>
      </c>
      <c r="AJ70" s="43">
        <v>30</v>
      </c>
      <c r="AK70" s="45">
        <v>0</v>
      </c>
      <c r="AL70" s="45">
        <f t="shared" si="61"/>
        <v>0</v>
      </c>
      <c r="AM70" s="30">
        <v>0</v>
      </c>
      <c r="AN70" s="30">
        <v>0</v>
      </c>
      <c r="AO70" s="45">
        <v>0</v>
      </c>
      <c r="AP70" s="43">
        <v>30</v>
      </c>
      <c r="AQ70" s="45">
        <v>30</v>
      </c>
      <c r="AR70" s="45">
        <f t="shared" si="94"/>
        <v>1</v>
      </c>
      <c r="AS70" s="20">
        <v>0</v>
      </c>
      <c r="AT70" s="45">
        <v>30</v>
      </c>
      <c r="AU70" s="45">
        <v>30</v>
      </c>
      <c r="AV70" s="45">
        <f>AU70/AT70</f>
        <v>1</v>
      </c>
      <c r="AW70" s="20">
        <v>0</v>
      </c>
      <c r="AX70" s="45">
        <v>30</v>
      </c>
      <c r="AY70" s="45">
        <v>30</v>
      </c>
      <c r="AZ70" s="45">
        <f>AY70/AX70</f>
        <v>1</v>
      </c>
      <c r="BA70" s="38">
        <v>349530.03758880298</v>
      </c>
      <c r="BB70" s="16">
        <v>5091510.8279978996</v>
      </c>
      <c r="BC70" s="39">
        <f t="shared" si="95"/>
        <v>6.8649571688379636</v>
      </c>
      <c r="BD70" s="43">
        <v>30</v>
      </c>
      <c r="BE70" s="45">
        <v>10</v>
      </c>
      <c r="BF70" s="45">
        <f t="shared" si="18"/>
        <v>0.33333333333333331</v>
      </c>
      <c r="BG70" s="18">
        <v>271</v>
      </c>
      <c r="BH70" s="18">
        <v>271</v>
      </c>
      <c r="BI70" s="45">
        <f t="shared" si="96"/>
        <v>100</v>
      </c>
      <c r="BJ70" s="43">
        <v>30</v>
      </c>
      <c r="BK70" s="45">
        <v>30</v>
      </c>
      <c r="BL70" s="45">
        <f t="shared" si="97"/>
        <v>1</v>
      </c>
      <c r="BM70" s="34">
        <v>5</v>
      </c>
      <c r="BN70" s="34">
        <v>7</v>
      </c>
      <c r="BO70" s="45">
        <f t="shared" si="98"/>
        <v>71.428571428571431</v>
      </c>
      <c r="BP70" s="43">
        <v>40</v>
      </c>
      <c r="BQ70" s="45">
        <v>20</v>
      </c>
      <c r="BR70" s="45">
        <f t="shared" si="99"/>
        <v>0.5</v>
      </c>
      <c r="BS70" s="34">
        <v>1</v>
      </c>
      <c r="BT70" s="34">
        <v>6</v>
      </c>
      <c r="BU70" s="45">
        <f t="shared" si="103"/>
        <v>16.666666666666668</v>
      </c>
      <c r="BV70" s="43">
        <v>40</v>
      </c>
      <c r="BW70" s="45">
        <v>0</v>
      </c>
      <c r="BX70" s="45">
        <f t="shared" si="104"/>
        <v>0</v>
      </c>
      <c r="BY70" s="5">
        <v>26</v>
      </c>
      <c r="BZ70" s="30">
        <v>197</v>
      </c>
      <c r="CA70" s="45">
        <f t="shared" si="70"/>
        <v>13.197969543147208</v>
      </c>
      <c r="CB70" s="20">
        <v>30</v>
      </c>
      <c r="CC70" s="45">
        <v>0</v>
      </c>
      <c r="CD70" s="45">
        <f t="shared" si="71"/>
        <v>0</v>
      </c>
      <c r="CE70" s="6">
        <v>12</v>
      </c>
      <c r="CF70" s="43">
        <v>31</v>
      </c>
      <c r="CG70" s="45">
        <f t="shared" si="72"/>
        <v>38.70967741935484</v>
      </c>
      <c r="CH70" s="20">
        <v>30</v>
      </c>
      <c r="CI70" s="45">
        <v>0</v>
      </c>
      <c r="CJ70" s="45">
        <f t="shared" si="73"/>
        <v>0</v>
      </c>
      <c r="CK70" s="5">
        <v>17</v>
      </c>
      <c r="CL70" s="55">
        <v>25</v>
      </c>
      <c r="CM70" s="45">
        <f t="shared" si="74"/>
        <v>68</v>
      </c>
      <c r="CN70" s="20">
        <v>30</v>
      </c>
      <c r="CO70" s="45">
        <v>0</v>
      </c>
      <c r="CP70" s="45">
        <f t="shared" si="75"/>
        <v>0</v>
      </c>
      <c r="CQ70" s="20">
        <v>0</v>
      </c>
      <c r="CR70" s="20">
        <v>40</v>
      </c>
      <c r="CS70" s="45">
        <v>0</v>
      </c>
      <c r="CT70" s="45">
        <f t="shared" si="100"/>
        <v>0</v>
      </c>
      <c r="CU70" s="20">
        <v>0</v>
      </c>
      <c r="CV70" s="20">
        <v>30</v>
      </c>
      <c r="CW70" s="45">
        <v>30</v>
      </c>
      <c r="CX70" s="45">
        <f>CW70/CV70</f>
        <v>1</v>
      </c>
      <c r="CY70" s="20">
        <v>100</v>
      </c>
      <c r="CZ70" s="20">
        <v>10</v>
      </c>
      <c r="DA70" s="45">
        <v>10</v>
      </c>
      <c r="DB70" s="45">
        <f>DA70/CZ70</f>
        <v>1</v>
      </c>
      <c r="DC70" s="89">
        <v>61.46</v>
      </c>
      <c r="DD70" s="20">
        <v>20</v>
      </c>
      <c r="DE70" s="45">
        <v>20</v>
      </c>
      <c r="DF70" s="45">
        <f>DE70/DD70</f>
        <v>1</v>
      </c>
      <c r="DG70" s="20">
        <v>0</v>
      </c>
      <c r="DH70" s="20">
        <v>40</v>
      </c>
      <c r="DI70" s="45">
        <v>0</v>
      </c>
      <c r="DJ70" s="45">
        <f>DI70/DH70</f>
        <v>0</v>
      </c>
      <c r="DK70" s="20">
        <v>0</v>
      </c>
      <c r="DL70" s="20">
        <v>20</v>
      </c>
      <c r="DM70" s="45">
        <v>20</v>
      </c>
      <c r="DN70" s="45">
        <f>DM70/DL70</f>
        <v>1</v>
      </c>
      <c r="DO70" s="41">
        <f t="shared" si="101"/>
        <v>630</v>
      </c>
      <c r="DP70" s="41">
        <f t="shared" si="102"/>
        <v>291.76691729323306</v>
      </c>
      <c r="DQ70" s="42">
        <f>DP70/DO70</f>
        <v>0.46312209094163981</v>
      </c>
    </row>
    <row r="71" spans="1:121" ht="15.75">
      <c r="A71" s="62" t="s">
        <v>42</v>
      </c>
      <c r="B71" s="68" t="s">
        <v>134</v>
      </c>
      <c r="C71" s="20">
        <v>5</v>
      </c>
      <c r="D71" s="20">
        <v>16</v>
      </c>
      <c r="E71" s="20">
        <f t="shared" si="3"/>
        <v>31.25</v>
      </c>
      <c r="F71" s="36">
        <v>30</v>
      </c>
      <c r="G71" s="45">
        <f t="shared" si="4"/>
        <v>13.392857142857142</v>
      </c>
      <c r="H71" s="37">
        <f t="shared" si="5"/>
        <v>0.4464285714285714</v>
      </c>
      <c r="I71" s="30">
        <v>5</v>
      </c>
      <c r="J71" s="30">
        <v>5</v>
      </c>
      <c r="K71" s="20">
        <f t="shared" si="6"/>
        <v>100</v>
      </c>
      <c r="L71" s="20">
        <v>20</v>
      </c>
      <c r="M71" s="45">
        <v>20</v>
      </c>
      <c r="N71" s="37">
        <f t="shared" si="7"/>
        <v>1</v>
      </c>
      <c r="O71" s="20">
        <v>5</v>
      </c>
      <c r="P71" s="43">
        <v>11</v>
      </c>
      <c r="Q71" s="43">
        <f t="shared" si="8"/>
        <v>2.2000000000000002</v>
      </c>
      <c r="R71" s="20">
        <v>30</v>
      </c>
      <c r="S71" s="45">
        <v>15</v>
      </c>
      <c r="T71" s="45">
        <f t="shared" si="9"/>
        <v>0.5</v>
      </c>
      <c r="U71" s="111">
        <v>1</v>
      </c>
      <c r="V71" s="112">
        <v>1</v>
      </c>
      <c r="W71" s="20">
        <f t="shared" si="10"/>
        <v>100</v>
      </c>
      <c r="X71" s="43">
        <v>20</v>
      </c>
      <c r="Y71" s="45">
        <v>20</v>
      </c>
      <c r="Z71" s="45">
        <f t="shared" si="11"/>
        <v>1</v>
      </c>
      <c r="AA71" s="112">
        <v>1</v>
      </c>
      <c r="AB71" s="37">
        <v>1</v>
      </c>
      <c r="AC71" s="20">
        <f t="shared" si="12"/>
        <v>100</v>
      </c>
      <c r="AD71" s="20">
        <v>20</v>
      </c>
      <c r="AE71" s="45">
        <v>20</v>
      </c>
      <c r="AF71" s="45">
        <f t="shared" si="13"/>
        <v>1</v>
      </c>
      <c r="AG71" s="8">
        <v>24</v>
      </c>
      <c r="AH71" s="8">
        <v>331</v>
      </c>
      <c r="AI71" s="45">
        <f t="shared" si="60"/>
        <v>7.2507552870090635</v>
      </c>
      <c r="AJ71" s="43">
        <v>30</v>
      </c>
      <c r="AK71" s="45">
        <v>10</v>
      </c>
      <c r="AL71" s="45">
        <f t="shared" si="61"/>
        <v>0.33333333333333331</v>
      </c>
      <c r="AM71" s="30">
        <v>0</v>
      </c>
      <c r="AN71" s="30">
        <v>0</v>
      </c>
      <c r="AO71" s="45">
        <v>0</v>
      </c>
      <c r="AP71" s="43">
        <v>30</v>
      </c>
      <c r="AQ71" s="45">
        <v>30</v>
      </c>
      <c r="AR71" s="45">
        <f t="shared" si="94"/>
        <v>1</v>
      </c>
      <c r="AS71" s="20">
        <v>0</v>
      </c>
      <c r="AT71" s="45">
        <v>30</v>
      </c>
      <c r="AU71" s="45">
        <v>30</v>
      </c>
      <c r="AV71" s="45">
        <f t="shared" si="33"/>
        <v>1</v>
      </c>
      <c r="AW71" s="20">
        <v>0</v>
      </c>
      <c r="AX71" s="45">
        <v>30</v>
      </c>
      <c r="AY71" s="45">
        <v>30</v>
      </c>
      <c r="AZ71" s="45">
        <f t="shared" si="34"/>
        <v>1</v>
      </c>
      <c r="BA71" s="38">
        <v>210734.30266220099</v>
      </c>
      <c r="BB71" s="16">
        <v>6456022.1592039103</v>
      </c>
      <c r="BC71" s="39">
        <f t="shared" si="95"/>
        <v>3.2641508573785094</v>
      </c>
      <c r="BD71" s="43">
        <v>30</v>
      </c>
      <c r="BE71" s="45">
        <v>20</v>
      </c>
      <c r="BF71" s="45">
        <f t="shared" si="18"/>
        <v>0.66666666666666663</v>
      </c>
      <c r="BG71" s="18">
        <v>331</v>
      </c>
      <c r="BH71" s="18">
        <v>331</v>
      </c>
      <c r="BI71" s="45">
        <f t="shared" si="96"/>
        <v>100</v>
      </c>
      <c r="BJ71" s="43">
        <v>30</v>
      </c>
      <c r="BK71" s="45">
        <v>30</v>
      </c>
      <c r="BL71" s="45">
        <f t="shared" si="97"/>
        <v>1</v>
      </c>
      <c r="BM71" s="34">
        <v>2</v>
      </c>
      <c r="BN71" s="34">
        <v>2</v>
      </c>
      <c r="BO71" s="45">
        <f t="shared" si="98"/>
        <v>100</v>
      </c>
      <c r="BP71" s="43">
        <v>40</v>
      </c>
      <c r="BQ71" s="45">
        <v>40</v>
      </c>
      <c r="BR71" s="45">
        <f t="shared" si="99"/>
        <v>1</v>
      </c>
      <c r="BS71" s="34">
        <v>2</v>
      </c>
      <c r="BT71" s="34">
        <v>3</v>
      </c>
      <c r="BU71" s="45">
        <f t="shared" si="103"/>
        <v>66.666666666666671</v>
      </c>
      <c r="BV71" s="43">
        <v>40</v>
      </c>
      <c r="BW71" s="45">
        <v>10</v>
      </c>
      <c r="BX71" s="45">
        <f t="shared" si="104"/>
        <v>0.25</v>
      </c>
      <c r="BY71" s="5">
        <v>17</v>
      </c>
      <c r="BZ71" s="30">
        <v>132</v>
      </c>
      <c r="CA71" s="45">
        <f t="shared" si="70"/>
        <v>12.878787878787879</v>
      </c>
      <c r="CB71" s="20">
        <v>30</v>
      </c>
      <c r="CC71" s="45">
        <v>0</v>
      </c>
      <c r="CD71" s="45">
        <f t="shared" si="71"/>
        <v>0</v>
      </c>
      <c r="CE71" s="6">
        <v>6</v>
      </c>
      <c r="CF71" s="43">
        <v>23</v>
      </c>
      <c r="CG71" s="45">
        <f>CE71*100/CF71</f>
        <v>26.086956521739129</v>
      </c>
      <c r="CH71" s="20">
        <v>30</v>
      </c>
      <c r="CI71" s="45">
        <v>0</v>
      </c>
      <c r="CJ71" s="45">
        <f t="shared" si="73"/>
        <v>0</v>
      </c>
      <c r="CK71" s="5">
        <v>13</v>
      </c>
      <c r="CL71" s="55">
        <v>31</v>
      </c>
      <c r="CM71" s="45">
        <f t="shared" si="74"/>
        <v>41.935483870967744</v>
      </c>
      <c r="CN71" s="20">
        <v>30</v>
      </c>
      <c r="CO71" s="45">
        <v>0</v>
      </c>
      <c r="CP71" s="45">
        <f t="shared" si="75"/>
        <v>0</v>
      </c>
      <c r="CQ71" s="20">
        <v>0</v>
      </c>
      <c r="CR71" s="20">
        <v>40</v>
      </c>
      <c r="CS71" s="45">
        <v>0</v>
      </c>
      <c r="CT71" s="45">
        <f t="shared" si="100"/>
        <v>0</v>
      </c>
      <c r="CU71" s="20">
        <v>0</v>
      </c>
      <c r="CV71" s="20">
        <v>30</v>
      </c>
      <c r="CW71" s="45">
        <v>30</v>
      </c>
      <c r="CX71" s="45">
        <f t="shared" si="29"/>
        <v>1</v>
      </c>
      <c r="CY71" s="20">
        <v>100</v>
      </c>
      <c r="CZ71" s="20">
        <v>10</v>
      </c>
      <c r="DA71" s="45">
        <v>10</v>
      </c>
      <c r="DB71" s="45">
        <f t="shared" si="30"/>
        <v>1</v>
      </c>
      <c r="DC71" s="89">
        <v>77.78</v>
      </c>
      <c r="DD71" s="20">
        <v>20</v>
      </c>
      <c r="DE71" s="45">
        <v>20</v>
      </c>
      <c r="DF71" s="45">
        <f t="shared" si="35"/>
        <v>1</v>
      </c>
      <c r="DG71" s="20">
        <v>0</v>
      </c>
      <c r="DH71" s="20">
        <v>40</v>
      </c>
      <c r="DI71" s="45">
        <v>0</v>
      </c>
      <c r="DJ71" s="45">
        <f t="shared" si="31"/>
        <v>0</v>
      </c>
      <c r="DK71" s="20">
        <v>0</v>
      </c>
      <c r="DL71" s="20">
        <v>20</v>
      </c>
      <c r="DM71" s="45">
        <v>20</v>
      </c>
      <c r="DN71" s="45">
        <f t="shared" si="36"/>
        <v>1</v>
      </c>
      <c r="DO71" s="41">
        <f t="shared" si="101"/>
        <v>630</v>
      </c>
      <c r="DP71" s="41">
        <f t="shared" si="102"/>
        <v>368.39285714285717</v>
      </c>
      <c r="DQ71" s="42">
        <f t="shared" si="32"/>
        <v>0.58475056689342408</v>
      </c>
    </row>
    <row r="72" spans="1:121" ht="18.75">
      <c r="A72" s="35" t="s">
        <v>43</v>
      </c>
      <c r="B72" s="69" t="s">
        <v>142</v>
      </c>
      <c r="C72" s="31">
        <v>102</v>
      </c>
      <c r="D72" s="31">
        <v>216</v>
      </c>
      <c r="E72" s="20">
        <f t="shared" ref="E72:E124" si="105">C72*100/D72</f>
        <v>47.222222222222221</v>
      </c>
      <c r="F72" s="36">
        <v>30</v>
      </c>
      <c r="G72" s="45">
        <f t="shared" ref="G72:G124" si="106">E72*30/70</f>
        <v>20.238095238095241</v>
      </c>
      <c r="H72" s="37">
        <f t="shared" ref="H72:H124" si="107">G72/F72</f>
        <v>0.67460317460317465</v>
      </c>
      <c r="I72" s="32">
        <v>17</v>
      </c>
      <c r="J72" s="32">
        <v>25</v>
      </c>
      <c r="K72" s="20">
        <f t="shared" ref="K72:K124" si="108">I72*100/J72</f>
        <v>68</v>
      </c>
      <c r="L72" s="20">
        <v>20</v>
      </c>
      <c r="M72" s="45">
        <v>20</v>
      </c>
      <c r="N72" s="37">
        <f t="shared" ref="N72:N124" si="109">M72/L72</f>
        <v>1</v>
      </c>
      <c r="O72" s="31">
        <v>25</v>
      </c>
      <c r="P72" s="31">
        <v>54</v>
      </c>
      <c r="Q72" s="43">
        <f t="shared" ref="Q72:Q124" si="110">P72/O72</f>
        <v>2.16</v>
      </c>
      <c r="R72" s="20">
        <v>30</v>
      </c>
      <c r="S72" s="45">
        <v>15</v>
      </c>
      <c r="T72" s="45">
        <f t="shared" ref="T72:T124" si="111">S72/R72</f>
        <v>0.5</v>
      </c>
      <c r="U72" s="32">
        <v>6</v>
      </c>
      <c r="V72" s="33">
        <v>6.5</v>
      </c>
      <c r="W72" s="20">
        <f t="shared" ref="W72:W124" si="112">U72*100/V72</f>
        <v>92.307692307692307</v>
      </c>
      <c r="X72" s="43">
        <v>20</v>
      </c>
      <c r="Y72" s="45">
        <v>20</v>
      </c>
      <c r="Z72" s="45">
        <f t="shared" ref="Z72:Z124" si="113">Y72/X72</f>
        <v>1</v>
      </c>
      <c r="AA72" s="33">
        <v>5</v>
      </c>
      <c r="AB72" s="31">
        <v>6.5</v>
      </c>
      <c r="AC72" s="20">
        <f t="shared" ref="AC72:AC124" si="114">AA72*100/AB72</f>
        <v>76.92307692307692</v>
      </c>
      <c r="AD72" s="20">
        <v>20</v>
      </c>
      <c r="AE72" s="45">
        <v>20</v>
      </c>
      <c r="AF72" s="45">
        <f t="shared" ref="AF72:AF124" si="115">AE72/AD72</f>
        <v>1</v>
      </c>
      <c r="AG72" s="8">
        <v>128</v>
      </c>
      <c r="AH72" s="8">
        <v>5005</v>
      </c>
      <c r="AI72" s="45">
        <f t="shared" si="60"/>
        <v>2.5574425574425574</v>
      </c>
      <c r="AJ72" s="43">
        <v>30</v>
      </c>
      <c r="AK72" s="45">
        <v>20</v>
      </c>
      <c r="AL72" s="45">
        <f t="shared" si="61"/>
        <v>0.66666666666666663</v>
      </c>
      <c r="AM72" s="30">
        <v>0</v>
      </c>
      <c r="AN72" s="30">
        <v>0</v>
      </c>
      <c r="AO72" s="45">
        <v>0</v>
      </c>
      <c r="AP72" s="43">
        <v>30</v>
      </c>
      <c r="AQ72" s="45">
        <v>30</v>
      </c>
      <c r="AR72" s="45">
        <f t="shared" si="94"/>
        <v>1</v>
      </c>
      <c r="AS72" s="20">
        <v>0</v>
      </c>
      <c r="AT72" s="45">
        <v>30</v>
      </c>
      <c r="AU72" s="45">
        <v>30</v>
      </c>
      <c r="AV72" s="45">
        <f t="shared" ref="AV72:AV125" si="116">AU72/AT72</f>
        <v>1</v>
      </c>
      <c r="AW72" s="20">
        <v>0</v>
      </c>
      <c r="AX72" s="45">
        <v>30</v>
      </c>
      <c r="AY72" s="45">
        <v>30</v>
      </c>
      <c r="AZ72" s="45">
        <f t="shared" ref="AZ72:AZ125" si="117">AY72/AX72</f>
        <v>1</v>
      </c>
      <c r="BA72" s="38">
        <v>950855.15358273196</v>
      </c>
      <c r="BB72" s="16">
        <v>103106801.01703601</v>
      </c>
      <c r="BC72" s="39">
        <f t="shared" si="95"/>
        <v>0.92220410700708788</v>
      </c>
      <c r="BD72" s="43">
        <v>30</v>
      </c>
      <c r="BE72" s="45">
        <v>20</v>
      </c>
      <c r="BF72" s="45">
        <f t="shared" si="18"/>
        <v>0.66666666666666663</v>
      </c>
      <c r="BG72" s="18">
        <v>5002</v>
      </c>
      <c r="BH72" s="18">
        <v>5005</v>
      </c>
      <c r="BI72" s="45">
        <f t="shared" si="96"/>
        <v>99.940059940059939</v>
      </c>
      <c r="BJ72" s="43">
        <v>30</v>
      </c>
      <c r="BK72" s="45">
        <v>30</v>
      </c>
      <c r="BL72" s="45">
        <f t="shared" si="97"/>
        <v>1</v>
      </c>
      <c r="BM72" s="34">
        <v>58</v>
      </c>
      <c r="BN72" s="34">
        <v>70</v>
      </c>
      <c r="BO72" s="45">
        <f t="shared" si="98"/>
        <v>82.857142857142861</v>
      </c>
      <c r="BP72" s="43">
        <v>40</v>
      </c>
      <c r="BQ72" s="45">
        <v>30</v>
      </c>
      <c r="BR72" s="45">
        <f t="shared" si="99"/>
        <v>0.75</v>
      </c>
      <c r="BS72" s="34">
        <v>16</v>
      </c>
      <c r="BT72" s="34">
        <v>42</v>
      </c>
      <c r="BU72" s="45">
        <f t="shared" si="103"/>
        <v>38.095238095238095</v>
      </c>
      <c r="BV72" s="43">
        <v>40</v>
      </c>
      <c r="BW72" s="45">
        <v>0</v>
      </c>
      <c r="BX72" s="45">
        <f t="shared" si="104"/>
        <v>0</v>
      </c>
      <c r="BY72" s="113">
        <v>2</v>
      </c>
      <c r="BZ72" s="32">
        <v>1336</v>
      </c>
      <c r="CA72" s="45">
        <f t="shared" si="70"/>
        <v>0.1497005988023952</v>
      </c>
      <c r="CB72" s="20">
        <v>30</v>
      </c>
      <c r="CC72" s="45">
        <v>30</v>
      </c>
      <c r="CD72" s="45">
        <f t="shared" si="71"/>
        <v>1</v>
      </c>
      <c r="CE72" s="31">
        <v>20</v>
      </c>
      <c r="CF72" s="31">
        <v>412</v>
      </c>
      <c r="CG72" s="45">
        <f t="shared" ref="CG72:CG87" si="118">CE72*100/CF72</f>
        <v>4.8543689320388346</v>
      </c>
      <c r="CH72" s="20">
        <v>30</v>
      </c>
      <c r="CI72" s="45">
        <v>30</v>
      </c>
      <c r="CJ72" s="45">
        <f t="shared" si="73"/>
        <v>1</v>
      </c>
      <c r="CK72" s="32">
        <v>31</v>
      </c>
      <c r="CL72" s="33">
        <v>224</v>
      </c>
      <c r="CM72" s="45">
        <f t="shared" si="74"/>
        <v>13.839285714285714</v>
      </c>
      <c r="CN72" s="20">
        <v>30</v>
      </c>
      <c r="CO72" s="45">
        <v>0</v>
      </c>
      <c r="CP72" s="45">
        <f t="shared" si="75"/>
        <v>0</v>
      </c>
      <c r="CQ72" s="20">
        <v>90.4</v>
      </c>
      <c r="CR72" s="20">
        <v>40</v>
      </c>
      <c r="CS72" s="45">
        <v>40</v>
      </c>
      <c r="CT72" s="45">
        <f t="shared" si="100"/>
        <v>1</v>
      </c>
      <c r="CU72" s="20">
        <v>0</v>
      </c>
      <c r="CV72" s="20">
        <v>30</v>
      </c>
      <c r="CW72" s="45">
        <v>30</v>
      </c>
      <c r="CX72" s="45">
        <f t="shared" ref="CX72:CX125" si="119">CW72/CV72</f>
        <v>1</v>
      </c>
      <c r="CY72" s="20">
        <v>100</v>
      </c>
      <c r="CZ72" s="20">
        <v>10</v>
      </c>
      <c r="DA72" s="45">
        <v>10</v>
      </c>
      <c r="DB72" s="45">
        <f t="shared" ref="DB72:DB124" si="120">DA72/CZ72</f>
        <v>1</v>
      </c>
      <c r="DC72" s="40">
        <v>89.4</v>
      </c>
      <c r="DD72" s="20">
        <v>20</v>
      </c>
      <c r="DE72" s="45">
        <v>20</v>
      </c>
      <c r="DF72" s="45">
        <f t="shared" ref="DF72:DF135" si="121">DE72/DD72</f>
        <v>1</v>
      </c>
      <c r="DG72" s="20" t="s">
        <v>214</v>
      </c>
      <c r="DH72" s="20">
        <v>40</v>
      </c>
      <c r="DI72" s="45">
        <v>20</v>
      </c>
      <c r="DJ72" s="45">
        <f t="shared" ref="DJ72:DJ124" si="122">DI72/DH72</f>
        <v>0.5</v>
      </c>
      <c r="DK72" s="20">
        <v>0</v>
      </c>
      <c r="DL72" s="20">
        <v>20</v>
      </c>
      <c r="DM72" s="45">
        <v>20</v>
      </c>
      <c r="DN72" s="45">
        <f t="shared" ref="DN72:DN125" si="123">DM72/DL72</f>
        <v>1</v>
      </c>
      <c r="DO72" s="41">
        <f t="shared" si="101"/>
        <v>630</v>
      </c>
      <c r="DP72" s="41">
        <f t="shared" si="102"/>
        <v>485.23809523809524</v>
      </c>
      <c r="DQ72" s="42">
        <f t="shared" ref="DQ72:DQ124" si="124">DP72/DO72</f>
        <v>0.77021919879062739</v>
      </c>
    </row>
    <row r="73" spans="1:121" ht="18.75">
      <c r="A73" s="35" t="s">
        <v>43</v>
      </c>
      <c r="B73" s="69" t="s">
        <v>143</v>
      </c>
      <c r="C73" s="31">
        <v>140</v>
      </c>
      <c r="D73" s="31">
        <v>238</v>
      </c>
      <c r="E73" s="20">
        <f t="shared" si="105"/>
        <v>58.823529411764703</v>
      </c>
      <c r="F73" s="36">
        <v>30</v>
      </c>
      <c r="G73" s="45">
        <f t="shared" si="106"/>
        <v>25.210084033613441</v>
      </c>
      <c r="H73" s="37">
        <f t="shared" si="107"/>
        <v>0.84033613445378141</v>
      </c>
      <c r="I73" s="32">
        <v>11</v>
      </c>
      <c r="J73" s="32">
        <v>71</v>
      </c>
      <c r="K73" s="20">
        <f t="shared" si="108"/>
        <v>15.492957746478874</v>
      </c>
      <c r="L73" s="20">
        <v>20</v>
      </c>
      <c r="M73" s="45">
        <v>0</v>
      </c>
      <c r="N73" s="37">
        <f t="shared" si="109"/>
        <v>0</v>
      </c>
      <c r="O73" s="31">
        <v>33</v>
      </c>
      <c r="P73" s="31">
        <v>65</v>
      </c>
      <c r="Q73" s="43">
        <f t="shared" si="110"/>
        <v>1.9696969696969697</v>
      </c>
      <c r="R73" s="20">
        <v>30</v>
      </c>
      <c r="S73" s="45">
        <v>15</v>
      </c>
      <c r="T73" s="45">
        <f t="shared" si="111"/>
        <v>0.5</v>
      </c>
      <c r="U73" s="32">
        <v>5</v>
      </c>
      <c r="V73" s="33">
        <v>5.5</v>
      </c>
      <c r="W73" s="20">
        <f t="shared" si="112"/>
        <v>90.909090909090907</v>
      </c>
      <c r="X73" s="43">
        <v>20</v>
      </c>
      <c r="Y73" s="45">
        <v>20</v>
      </c>
      <c r="Z73" s="45">
        <f t="shared" si="113"/>
        <v>1</v>
      </c>
      <c r="AA73" s="33">
        <v>4</v>
      </c>
      <c r="AB73" s="31">
        <v>5.3</v>
      </c>
      <c r="AC73" s="20">
        <f t="shared" si="114"/>
        <v>75.471698113207552</v>
      </c>
      <c r="AD73" s="20">
        <v>20</v>
      </c>
      <c r="AE73" s="45">
        <f>AC73*20/80</f>
        <v>18.867924528301888</v>
      </c>
      <c r="AF73" s="45">
        <f t="shared" si="115"/>
        <v>0.94339622641509435</v>
      </c>
      <c r="AG73" s="8">
        <v>78</v>
      </c>
      <c r="AH73" s="8">
        <v>4257</v>
      </c>
      <c r="AI73" s="45">
        <f t="shared" si="60"/>
        <v>1.8322762508809021</v>
      </c>
      <c r="AJ73" s="43">
        <v>30</v>
      </c>
      <c r="AK73" s="45">
        <v>20</v>
      </c>
      <c r="AL73" s="45">
        <f t="shared" si="61"/>
        <v>0.66666666666666663</v>
      </c>
      <c r="AM73" s="30">
        <v>0</v>
      </c>
      <c r="AN73" s="30">
        <v>0</v>
      </c>
      <c r="AO73" s="45">
        <v>0</v>
      </c>
      <c r="AP73" s="43">
        <v>30</v>
      </c>
      <c r="AQ73" s="45">
        <v>30</v>
      </c>
      <c r="AR73" s="45">
        <f t="shared" si="94"/>
        <v>1</v>
      </c>
      <c r="AS73" s="20">
        <v>0</v>
      </c>
      <c r="AT73" s="45">
        <v>30</v>
      </c>
      <c r="AU73" s="45">
        <v>30</v>
      </c>
      <c r="AV73" s="45">
        <f t="shared" si="116"/>
        <v>1</v>
      </c>
      <c r="AW73" s="20">
        <v>0</v>
      </c>
      <c r="AX73" s="45">
        <v>30</v>
      </c>
      <c r="AY73" s="45">
        <v>30</v>
      </c>
      <c r="AZ73" s="45">
        <f t="shared" si="117"/>
        <v>1</v>
      </c>
      <c r="BA73" s="38">
        <v>655581.19834052096</v>
      </c>
      <c r="BB73" s="16">
        <v>75346964.628244907</v>
      </c>
      <c r="BC73" s="39">
        <f t="shared" si="95"/>
        <v>0.87008309037411014</v>
      </c>
      <c r="BD73" s="43">
        <v>30</v>
      </c>
      <c r="BE73" s="45">
        <v>20</v>
      </c>
      <c r="BF73" s="45">
        <f t="shared" ref="BF73:BF136" si="125">BE73/BD73</f>
        <v>0.66666666666666663</v>
      </c>
      <c r="BG73" s="18">
        <v>4248</v>
      </c>
      <c r="BH73" s="18">
        <v>4257</v>
      </c>
      <c r="BI73" s="45">
        <f t="shared" si="96"/>
        <v>99.788583509513742</v>
      </c>
      <c r="BJ73" s="43">
        <v>30</v>
      </c>
      <c r="BK73" s="45">
        <v>30</v>
      </c>
      <c r="BL73" s="45">
        <f t="shared" si="97"/>
        <v>1</v>
      </c>
      <c r="BM73" s="34">
        <v>50</v>
      </c>
      <c r="BN73" s="34">
        <v>60</v>
      </c>
      <c r="BO73" s="45">
        <f t="shared" si="98"/>
        <v>83.333333333333329</v>
      </c>
      <c r="BP73" s="43">
        <v>40</v>
      </c>
      <c r="BQ73" s="45">
        <v>30</v>
      </c>
      <c r="BR73" s="45">
        <f t="shared" si="99"/>
        <v>0.75</v>
      </c>
      <c r="BS73" s="34">
        <v>14</v>
      </c>
      <c r="BT73" s="34">
        <v>32</v>
      </c>
      <c r="BU73" s="45">
        <f t="shared" si="103"/>
        <v>43.75</v>
      </c>
      <c r="BV73" s="43">
        <v>40</v>
      </c>
      <c r="BW73" s="45">
        <v>0</v>
      </c>
      <c r="BX73" s="45">
        <f t="shared" si="104"/>
        <v>0</v>
      </c>
      <c r="BY73" s="113">
        <v>5</v>
      </c>
      <c r="BZ73" s="32">
        <v>1773</v>
      </c>
      <c r="CA73" s="45">
        <f t="shared" si="70"/>
        <v>0.28200789622109418</v>
      </c>
      <c r="CB73" s="20">
        <v>30</v>
      </c>
      <c r="CC73" s="45">
        <v>30</v>
      </c>
      <c r="CD73" s="45">
        <f t="shared" si="71"/>
        <v>1</v>
      </c>
      <c r="CE73" s="31">
        <v>11</v>
      </c>
      <c r="CF73" s="31">
        <v>377</v>
      </c>
      <c r="CG73" s="45">
        <f t="shared" si="118"/>
        <v>2.9177718832891246</v>
      </c>
      <c r="CH73" s="20">
        <v>30</v>
      </c>
      <c r="CI73" s="45">
        <v>30</v>
      </c>
      <c r="CJ73" s="45">
        <f t="shared" si="73"/>
        <v>1</v>
      </c>
      <c r="CK73" s="32">
        <v>5</v>
      </c>
      <c r="CL73" s="33">
        <v>292</v>
      </c>
      <c r="CM73" s="45">
        <f t="shared" si="74"/>
        <v>1.7123287671232876</v>
      </c>
      <c r="CN73" s="20">
        <v>30</v>
      </c>
      <c r="CO73" s="45">
        <v>30</v>
      </c>
      <c r="CP73" s="45">
        <f t="shared" si="75"/>
        <v>1</v>
      </c>
      <c r="CQ73" s="20">
        <v>58</v>
      </c>
      <c r="CR73" s="20">
        <v>40</v>
      </c>
      <c r="CS73" s="45">
        <v>0</v>
      </c>
      <c r="CT73" s="45">
        <f t="shared" si="100"/>
        <v>0</v>
      </c>
      <c r="CU73" s="20">
        <v>3</v>
      </c>
      <c r="CV73" s="20">
        <v>30</v>
      </c>
      <c r="CW73" s="45">
        <v>10</v>
      </c>
      <c r="CX73" s="45">
        <f t="shared" si="119"/>
        <v>0.33333333333333331</v>
      </c>
      <c r="CY73" s="20">
        <v>100</v>
      </c>
      <c r="CZ73" s="20">
        <v>10</v>
      </c>
      <c r="DA73" s="45">
        <v>10</v>
      </c>
      <c r="DB73" s="45">
        <f t="shared" si="120"/>
        <v>1</v>
      </c>
      <c r="DC73" s="40">
        <v>95</v>
      </c>
      <c r="DD73" s="20">
        <v>20</v>
      </c>
      <c r="DE73" s="45">
        <v>20</v>
      </c>
      <c r="DF73" s="45">
        <f t="shared" si="121"/>
        <v>1</v>
      </c>
      <c r="DG73" s="20" t="s">
        <v>215</v>
      </c>
      <c r="DH73" s="20">
        <v>40</v>
      </c>
      <c r="DI73" s="45">
        <v>0</v>
      </c>
      <c r="DJ73" s="45">
        <f t="shared" si="122"/>
        <v>0</v>
      </c>
      <c r="DK73" s="20">
        <v>0</v>
      </c>
      <c r="DL73" s="20">
        <v>20</v>
      </c>
      <c r="DM73" s="45">
        <v>20</v>
      </c>
      <c r="DN73" s="45">
        <f t="shared" si="123"/>
        <v>1</v>
      </c>
      <c r="DO73" s="41">
        <f t="shared" si="101"/>
        <v>630</v>
      </c>
      <c r="DP73" s="41">
        <f t="shared" si="102"/>
        <v>419.07800856191534</v>
      </c>
      <c r="DQ73" s="42">
        <f t="shared" si="124"/>
        <v>0.66520318819351643</v>
      </c>
    </row>
    <row r="74" spans="1:121" ht="18.75">
      <c r="A74" s="35" t="s">
        <v>43</v>
      </c>
      <c r="B74" s="70" t="s">
        <v>144</v>
      </c>
      <c r="C74" s="31">
        <v>120</v>
      </c>
      <c r="D74" s="31">
        <v>192</v>
      </c>
      <c r="E74" s="20">
        <f t="shared" si="105"/>
        <v>62.5</v>
      </c>
      <c r="F74" s="36">
        <v>30</v>
      </c>
      <c r="G74" s="45">
        <f t="shared" si="106"/>
        <v>26.785714285714285</v>
      </c>
      <c r="H74" s="37">
        <f t="shared" si="107"/>
        <v>0.89285714285714279</v>
      </c>
      <c r="I74" s="32">
        <v>14</v>
      </c>
      <c r="J74" s="32">
        <v>26</v>
      </c>
      <c r="K74" s="20">
        <f t="shared" si="108"/>
        <v>53.846153846153847</v>
      </c>
      <c r="L74" s="20">
        <v>20</v>
      </c>
      <c r="M74" s="45">
        <v>20</v>
      </c>
      <c r="N74" s="37">
        <f t="shared" si="109"/>
        <v>1</v>
      </c>
      <c r="O74" s="31">
        <v>14</v>
      </c>
      <c r="P74" s="31">
        <v>28</v>
      </c>
      <c r="Q74" s="43">
        <f t="shared" si="110"/>
        <v>2</v>
      </c>
      <c r="R74" s="20">
        <v>30</v>
      </c>
      <c r="S74" s="45">
        <v>15</v>
      </c>
      <c r="T74" s="45">
        <f t="shared" si="111"/>
        <v>0.5</v>
      </c>
      <c r="U74" s="32">
        <v>6</v>
      </c>
      <c r="V74" s="33">
        <v>6</v>
      </c>
      <c r="W74" s="20">
        <f t="shared" si="112"/>
        <v>100</v>
      </c>
      <c r="X74" s="43">
        <v>20</v>
      </c>
      <c r="Y74" s="45">
        <v>20</v>
      </c>
      <c r="Z74" s="45">
        <f t="shared" si="113"/>
        <v>1</v>
      </c>
      <c r="AA74" s="33">
        <v>3</v>
      </c>
      <c r="AB74" s="31">
        <v>6</v>
      </c>
      <c r="AC74" s="20">
        <f t="shared" si="114"/>
        <v>50</v>
      </c>
      <c r="AD74" s="20">
        <v>20</v>
      </c>
      <c r="AE74" s="45">
        <f>AC74*20/80</f>
        <v>12.5</v>
      </c>
      <c r="AF74" s="45">
        <f t="shared" si="115"/>
        <v>0.625</v>
      </c>
      <c r="AG74" s="8">
        <v>160</v>
      </c>
      <c r="AH74" s="8">
        <v>5000</v>
      </c>
      <c r="AI74" s="45">
        <f t="shared" si="60"/>
        <v>3.2</v>
      </c>
      <c r="AJ74" s="43">
        <v>30</v>
      </c>
      <c r="AK74" s="45">
        <v>20</v>
      </c>
      <c r="AL74" s="45">
        <f t="shared" si="61"/>
        <v>0.66666666666666663</v>
      </c>
      <c r="AM74" s="30">
        <v>0</v>
      </c>
      <c r="AN74" s="30">
        <v>0</v>
      </c>
      <c r="AO74" s="45">
        <v>0</v>
      </c>
      <c r="AP74" s="43">
        <v>30</v>
      </c>
      <c r="AQ74" s="45">
        <v>30</v>
      </c>
      <c r="AR74" s="45">
        <f t="shared" si="94"/>
        <v>1</v>
      </c>
      <c r="AS74" s="20">
        <v>0</v>
      </c>
      <c r="AT74" s="45">
        <v>30</v>
      </c>
      <c r="AU74" s="45">
        <v>30</v>
      </c>
      <c r="AV74" s="45">
        <f t="shared" si="116"/>
        <v>1</v>
      </c>
      <c r="AW74" s="20">
        <v>0</v>
      </c>
      <c r="AX74" s="45">
        <v>30</v>
      </c>
      <c r="AY74" s="45">
        <v>30</v>
      </c>
      <c r="AZ74" s="45">
        <f t="shared" si="117"/>
        <v>1</v>
      </c>
      <c r="BA74" s="38">
        <v>1063426.2977980699</v>
      </c>
      <c r="BB74" s="16">
        <v>90440512.277345195</v>
      </c>
      <c r="BC74" s="39">
        <f t="shared" si="95"/>
        <v>1.1758295823634468</v>
      </c>
      <c r="BD74" s="43">
        <v>30</v>
      </c>
      <c r="BE74" s="45">
        <v>20</v>
      </c>
      <c r="BF74" s="45">
        <f t="shared" si="125"/>
        <v>0.66666666666666663</v>
      </c>
      <c r="BG74" s="18">
        <v>4997</v>
      </c>
      <c r="BH74" s="18">
        <v>5000</v>
      </c>
      <c r="BI74" s="45">
        <f t="shared" si="96"/>
        <v>99.94</v>
      </c>
      <c r="BJ74" s="43">
        <v>30</v>
      </c>
      <c r="BK74" s="45">
        <v>30</v>
      </c>
      <c r="BL74" s="45">
        <f t="shared" si="97"/>
        <v>1</v>
      </c>
      <c r="BM74" s="34">
        <v>58</v>
      </c>
      <c r="BN74" s="34">
        <v>73</v>
      </c>
      <c r="BO74" s="45">
        <f t="shared" si="98"/>
        <v>79.452054794520549</v>
      </c>
      <c r="BP74" s="43">
        <v>40</v>
      </c>
      <c r="BQ74" s="45">
        <v>20</v>
      </c>
      <c r="BR74" s="45">
        <f t="shared" si="99"/>
        <v>0.5</v>
      </c>
      <c r="BS74" s="34">
        <v>26</v>
      </c>
      <c r="BT74" s="34">
        <v>50</v>
      </c>
      <c r="BU74" s="45">
        <f t="shared" si="103"/>
        <v>52</v>
      </c>
      <c r="BV74" s="43">
        <v>40</v>
      </c>
      <c r="BW74" s="45">
        <v>0</v>
      </c>
      <c r="BX74" s="45">
        <f t="shared" si="104"/>
        <v>0</v>
      </c>
      <c r="BY74" s="113">
        <v>5</v>
      </c>
      <c r="BZ74" s="32">
        <v>1328</v>
      </c>
      <c r="CA74" s="45">
        <f t="shared" si="70"/>
        <v>0.37650602409638556</v>
      </c>
      <c r="CB74" s="20">
        <v>30</v>
      </c>
      <c r="CC74" s="45">
        <v>30</v>
      </c>
      <c r="CD74" s="45">
        <f t="shared" si="71"/>
        <v>1</v>
      </c>
      <c r="CE74" s="31">
        <v>1</v>
      </c>
      <c r="CF74" s="31">
        <v>376</v>
      </c>
      <c r="CG74" s="45">
        <f t="shared" si="118"/>
        <v>0.26595744680851063</v>
      </c>
      <c r="CH74" s="20">
        <v>30</v>
      </c>
      <c r="CI74" s="45">
        <v>30</v>
      </c>
      <c r="CJ74" s="45">
        <f t="shared" si="73"/>
        <v>1</v>
      </c>
      <c r="CK74" s="32">
        <v>5</v>
      </c>
      <c r="CL74" s="33">
        <v>245</v>
      </c>
      <c r="CM74" s="45">
        <f t="shared" si="74"/>
        <v>2.0408163265306123</v>
      </c>
      <c r="CN74" s="20">
        <v>30</v>
      </c>
      <c r="CO74" s="45">
        <v>30</v>
      </c>
      <c r="CP74" s="45">
        <f t="shared" si="75"/>
        <v>1</v>
      </c>
      <c r="CQ74" s="20">
        <v>96</v>
      </c>
      <c r="CR74" s="20">
        <v>40</v>
      </c>
      <c r="CS74" s="45">
        <v>40</v>
      </c>
      <c r="CT74" s="45">
        <f t="shared" si="100"/>
        <v>1</v>
      </c>
      <c r="CU74" s="20">
        <v>0</v>
      </c>
      <c r="CV74" s="20">
        <v>30</v>
      </c>
      <c r="CW74" s="45">
        <v>30</v>
      </c>
      <c r="CX74" s="45">
        <f t="shared" si="119"/>
        <v>1</v>
      </c>
      <c r="CY74" s="20">
        <v>100</v>
      </c>
      <c r="CZ74" s="20">
        <v>10</v>
      </c>
      <c r="DA74" s="45">
        <v>10</v>
      </c>
      <c r="DB74" s="45">
        <f t="shared" si="120"/>
        <v>1</v>
      </c>
      <c r="DC74" s="40">
        <v>58.5</v>
      </c>
      <c r="DD74" s="20">
        <v>20</v>
      </c>
      <c r="DE74" s="45">
        <v>20</v>
      </c>
      <c r="DF74" s="45">
        <f t="shared" si="121"/>
        <v>1</v>
      </c>
      <c r="DG74" s="20" t="s">
        <v>214</v>
      </c>
      <c r="DH74" s="20">
        <v>40</v>
      </c>
      <c r="DI74" s="45">
        <v>20</v>
      </c>
      <c r="DJ74" s="45">
        <f t="shared" si="122"/>
        <v>0.5</v>
      </c>
      <c r="DK74" s="20">
        <v>0</v>
      </c>
      <c r="DL74" s="20">
        <v>20</v>
      </c>
      <c r="DM74" s="45">
        <v>20</v>
      </c>
      <c r="DN74" s="45">
        <f t="shared" si="123"/>
        <v>1</v>
      </c>
      <c r="DO74" s="41">
        <f t="shared" si="101"/>
        <v>630</v>
      </c>
      <c r="DP74" s="41">
        <f t="shared" si="102"/>
        <v>504.28571428571428</v>
      </c>
      <c r="DQ74" s="42">
        <f t="shared" si="124"/>
        <v>0.80045351473922899</v>
      </c>
    </row>
    <row r="75" spans="1:121" ht="18.75">
      <c r="A75" s="35" t="s">
        <v>43</v>
      </c>
      <c r="B75" s="69" t="s">
        <v>145</v>
      </c>
      <c r="C75" s="31">
        <v>121</v>
      </c>
      <c r="D75" s="31">
        <v>236</v>
      </c>
      <c r="E75" s="20">
        <f t="shared" si="105"/>
        <v>51.271186440677965</v>
      </c>
      <c r="F75" s="36">
        <v>30</v>
      </c>
      <c r="G75" s="45">
        <f t="shared" si="106"/>
        <v>21.973365617433412</v>
      </c>
      <c r="H75" s="37">
        <f t="shared" si="107"/>
        <v>0.73244552058111378</v>
      </c>
      <c r="I75" s="32">
        <v>12</v>
      </c>
      <c r="J75" s="32">
        <v>14</v>
      </c>
      <c r="K75" s="20">
        <f t="shared" si="108"/>
        <v>85.714285714285708</v>
      </c>
      <c r="L75" s="20">
        <v>20</v>
      </c>
      <c r="M75" s="45">
        <v>20</v>
      </c>
      <c r="N75" s="37">
        <f t="shared" si="109"/>
        <v>1</v>
      </c>
      <c r="O75" s="31">
        <v>26</v>
      </c>
      <c r="P75" s="31">
        <v>82</v>
      </c>
      <c r="Q75" s="43">
        <f t="shared" si="110"/>
        <v>3.1538461538461537</v>
      </c>
      <c r="R75" s="20">
        <v>30</v>
      </c>
      <c r="S75" s="45">
        <v>30</v>
      </c>
      <c r="T75" s="45">
        <f t="shared" si="111"/>
        <v>1</v>
      </c>
      <c r="U75" s="32">
        <v>7</v>
      </c>
      <c r="V75" s="33">
        <v>7</v>
      </c>
      <c r="W75" s="20">
        <f t="shared" si="112"/>
        <v>100</v>
      </c>
      <c r="X75" s="43">
        <v>20</v>
      </c>
      <c r="Y75" s="45">
        <v>20</v>
      </c>
      <c r="Z75" s="45">
        <f t="shared" si="113"/>
        <v>1</v>
      </c>
      <c r="AA75" s="33">
        <v>4</v>
      </c>
      <c r="AB75" s="31">
        <v>4.5</v>
      </c>
      <c r="AC75" s="20">
        <f t="shared" si="114"/>
        <v>88.888888888888886</v>
      </c>
      <c r="AD75" s="20">
        <v>20</v>
      </c>
      <c r="AE75" s="45">
        <v>20</v>
      </c>
      <c r="AF75" s="45">
        <f t="shared" si="115"/>
        <v>1</v>
      </c>
      <c r="AG75" s="8">
        <v>56</v>
      </c>
      <c r="AH75" s="8">
        <v>5368</v>
      </c>
      <c r="AI75" s="45">
        <f t="shared" si="60"/>
        <v>1.0432190760059612</v>
      </c>
      <c r="AJ75" s="43">
        <v>30</v>
      </c>
      <c r="AK75" s="45">
        <v>20</v>
      </c>
      <c r="AL75" s="45">
        <f t="shared" si="61"/>
        <v>0.66666666666666663</v>
      </c>
      <c r="AM75" s="30">
        <v>0</v>
      </c>
      <c r="AN75" s="30">
        <v>0</v>
      </c>
      <c r="AO75" s="45">
        <v>0</v>
      </c>
      <c r="AP75" s="43">
        <v>30</v>
      </c>
      <c r="AQ75" s="45">
        <v>30</v>
      </c>
      <c r="AR75" s="45">
        <f t="shared" si="94"/>
        <v>1</v>
      </c>
      <c r="AS75" s="20">
        <v>0</v>
      </c>
      <c r="AT75" s="45">
        <v>30</v>
      </c>
      <c r="AU75" s="45">
        <v>30</v>
      </c>
      <c r="AV75" s="45">
        <f t="shared" si="116"/>
        <v>1</v>
      </c>
      <c r="AW75" s="20">
        <v>0</v>
      </c>
      <c r="AX75" s="45">
        <v>30</v>
      </c>
      <c r="AY75" s="45">
        <v>30</v>
      </c>
      <c r="AZ75" s="45">
        <f t="shared" si="117"/>
        <v>1</v>
      </c>
      <c r="BA75" s="38">
        <v>451253.41857985902</v>
      </c>
      <c r="BB75" s="16">
        <v>106687604.754195</v>
      </c>
      <c r="BC75" s="39">
        <f t="shared" si="95"/>
        <v>0.42296705378242688</v>
      </c>
      <c r="BD75" s="43">
        <v>30</v>
      </c>
      <c r="BE75" s="45">
        <v>30</v>
      </c>
      <c r="BF75" s="45">
        <f t="shared" si="125"/>
        <v>1</v>
      </c>
      <c r="BG75" s="18">
        <v>5368</v>
      </c>
      <c r="BH75" s="18">
        <v>5368</v>
      </c>
      <c r="BI75" s="45">
        <f t="shared" si="96"/>
        <v>100</v>
      </c>
      <c r="BJ75" s="43">
        <v>30</v>
      </c>
      <c r="BK75" s="45">
        <v>30</v>
      </c>
      <c r="BL75" s="45">
        <f t="shared" si="97"/>
        <v>1</v>
      </c>
      <c r="BM75" s="34">
        <v>69</v>
      </c>
      <c r="BN75" s="34">
        <v>86</v>
      </c>
      <c r="BO75" s="45">
        <f t="shared" si="98"/>
        <v>80.232558139534888</v>
      </c>
      <c r="BP75" s="43">
        <v>40</v>
      </c>
      <c r="BQ75" s="45">
        <v>30</v>
      </c>
      <c r="BR75" s="45">
        <f t="shared" si="99"/>
        <v>0.75</v>
      </c>
      <c r="BS75" s="34">
        <v>14</v>
      </c>
      <c r="BT75" s="34">
        <v>36</v>
      </c>
      <c r="BU75" s="45">
        <f t="shared" si="103"/>
        <v>38.888888888888886</v>
      </c>
      <c r="BV75" s="43">
        <v>40</v>
      </c>
      <c r="BW75" s="45">
        <v>0</v>
      </c>
      <c r="BX75" s="45">
        <f t="shared" si="104"/>
        <v>0</v>
      </c>
      <c r="BY75" s="113">
        <v>4</v>
      </c>
      <c r="BZ75" s="32">
        <v>2151</v>
      </c>
      <c r="CA75" s="45">
        <f t="shared" si="70"/>
        <v>0.18596001859600186</v>
      </c>
      <c r="CB75" s="20">
        <v>30</v>
      </c>
      <c r="CC75" s="45">
        <v>30</v>
      </c>
      <c r="CD75" s="45">
        <f t="shared" si="71"/>
        <v>1</v>
      </c>
      <c r="CE75" s="31">
        <v>6</v>
      </c>
      <c r="CF75" s="31">
        <v>349</v>
      </c>
      <c r="CG75" s="45">
        <f t="shared" si="118"/>
        <v>1.7191977077363896</v>
      </c>
      <c r="CH75" s="20">
        <v>30</v>
      </c>
      <c r="CI75" s="45">
        <v>30</v>
      </c>
      <c r="CJ75" s="45">
        <f t="shared" si="73"/>
        <v>1</v>
      </c>
      <c r="CK75" s="32">
        <v>7</v>
      </c>
      <c r="CL75" s="33">
        <v>309</v>
      </c>
      <c r="CM75" s="45">
        <f t="shared" si="74"/>
        <v>2.2653721682847898</v>
      </c>
      <c r="CN75" s="20">
        <v>30</v>
      </c>
      <c r="CO75" s="45">
        <v>30</v>
      </c>
      <c r="CP75" s="45">
        <f t="shared" si="75"/>
        <v>1</v>
      </c>
      <c r="CQ75" s="20">
        <v>81</v>
      </c>
      <c r="CR75" s="20">
        <v>40</v>
      </c>
      <c r="CS75" s="45">
        <v>20</v>
      </c>
      <c r="CT75" s="45">
        <f t="shared" si="100"/>
        <v>0.5</v>
      </c>
      <c r="CU75" s="20">
        <v>0</v>
      </c>
      <c r="CV75" s="20">
        <v>30</v>
      </c>
      <c r="CW75" s="45">
        <v>30</v>
      </c>
      <c r="CX75" s="45">
        <f t="shared" si="119"/>
        <v>1</v>
      </c>
      <c r="CY75" s="20">
        <v>100</v>
      </c>
      <c r="CZ75" s="20">
        <v>10</v>
      </c>
      <c r="DA75" s="45">
        <v>10</v>
      </c>
      <c r="DB75" s="45">
        <f t="shared" si="120"/>
        <v>1</v>
      </c>
      <c r="DC75" s="40">
        <v>93.1</v>
      </c>
      <c r="DD75" s="20">
        <v>20</v>
      </c>
      <c r="DE75" s="45">
        <v>20</v>
      </c>
      <c r="DF75" s="45">
        <f t="shared" si="121"/>
        <v>1</v>
      </c>
      <c r="DG75" s="20" t="s">
        <v>214</v>
      </c>
      <c r="DH75" s="20">
        <v>40</v>
      </c>
      <c r="DI75" s="45">
        <v>20</v>
      </c>
      <c r="DJ75" s="45">
        <f t="shared" si="122"/>
        <v>0.5</v>
      </c>
      <c r="DK75" s="20">
        <v>0</v>
      </c>
      <c r="DL75" s="20">
        <v>20</v>
      </c>
      <c r="DM75" s="45">
        <v>20</v>
      </c>
      <c r="DN75" s="45">
        <f t="shared" si="123"/>
        <v>1</v>
      </c>
      <c r="DO75" s="41">
        <f t="shared" si="101"/>
        <v>630</v>
      </c>
      <c r="DP75" s="41">
        <f t="shared" si="102"/>
        <v>521.97336561743339</v>
      </c>
      <c r="DQ75" s="42">
        <f t="shared" si="124"/>
        <v>0.82852915177370379</v>
      </c>
    </row>
    <row r="76" spans="1:121" ht="15.75">
      <c r="A76" s="35" t="s">
        <v>43</v>
      </c>
      <c r="B76" s="69" t="s">
        <v>146</v>
      </c>
      <c r="C76" s="20">
        <v>206</v>
      </c>
      <c r="D76" s="20">
        <v>373</v>
      </c>
      <c r="E76" s="20">
        <f t="shared" si="105"/>
        <v>55.227882037533512</v>
      </c>
      <c r="F76" s="36">
        <v>30</v>
      </c>
      <c r="G76" s="45">
        <f t="shared" si="106"/>
        <v>23.669092301800077</v>
      </c>
      <c r="H76" s="37">
        <f t="shared" si="107"/>
        <v>0.78896974339333592</v>
      </c>
      <c r="I76" s="30">
        <v>70</v>
      </c>
      <c r="J76" s="30">
        <v>161</v>
      </c>
      <c r="K76" s="20">
        <f t="shared" si="108"/>
        <v>43.478260869565219</v>
      </c>
      <c r="L76" s="20">
        <v>20</v>
      </c>
      <c r="M76" s="45">
        <v>20</v>
      </c>
      <c r="N76" s="37">
        <f t="shared" si="109"/>
        <v>1</v>
      </c>
      <c r="O76" s="30">
        <v>133</v>
      </c>
      <c r="P76" s="36">
        <v>325</v>
      </c>
      <c r="Q76" s="43">
        <f t="shared" si="110"/>
        <v>2.4436090225563909</v>
      </c>
      <c r="R76" s="20">
        <v>30</v>
      </c>
      <c r="S76" s="45">
        <v>15</v>
      </c>
      <c r="T76" s="45">
        <f t="shared" si="111"/>
        <v>0.5</v>
      </c>
      <c r="U76" s="30">
        <v>34</v>
      </c>
      <c r="V76" s="30">
        <v>35</v>
      </c>
      <c r="W76" s="20">
        <f t="shared" si="112"/>
        <v>97.142857142857139</v>
      </c>
      <c r="X76" s="43">
        <v>20</v>
      </c>
      <c r="Y76" s="45">
        <v>20</v>
      </c>
      <c r="Z76" s="45">
        <f t="shared" si="113"/>
        <v>1</v>
      </c>
      <c r="AA76" s="30">
        <v>7.5</v>
      </c>
      <c r="AB76" s="36">
        <v>9</v>
      </c>
      <c r="AC76" s="20">
        <f t="shared" si="114"/>
        <v>83.333333333333329</v>
      </c>
      <c r="AD76" s="20">
        <v>20</v>
      </c>
      <c r="AE76" s="45">
        <v>20</v>
      </c>
      <c r="AF76" s="45">
        <f t="shared" si="115"/>
        <v>1</v>
      </c>
      <c r="AG76" s="8">
        <v>55</v>
      </c>
      <c r="AH76" s="8">
        <v>3318</v>
      </c>
      <c r="AI76" s="45">
        <f t="shared" si="60"/>
        <v>1.6576250753465944</v>
      </c>
      <c r="AJ76" s="43">
        <v>30</v>
      </c>
      <c r="AK76" s="45">
        <v>20</v>
      </c>
      <c r="AL76" s="45">
        <f t="shared" si="61"/>
        <v>0.66666666666666663</v>
      </c>
      <c r="AM76" s="30">
        <v>0</v>
      </c>
      <c r="AN76" s="30">
        <v>0</v>
      </c>
      <c r="AO76" s="45">
        <v>0</v>
      </c>
      <c r="AP76" s="43">
        <v>30</v>
      </c>
      <c r="AQ76" s="45">
        <v>30</v>
      </c>
      <c r="AR76" s="45">
        <f t="shared" si="94"/>
        <v>1</v>
      </c>
      <c r="AS76" s="20">
        <v>0</v>
      </c>
      <c r="AT76" s="45">
        <v>30</v>
      </c>
      <c r="AU76" s="45">
        <v>30</v>
      </c>
      <c r="AV76" s="45">
        <f t="shared" si="116"/>
        <v>1</v>
      </c>
      <c r="AW76" s="20">
        <v>0</v>
      </c>
      <c r="AX76" s="45">
        <v>30</v>
      </c>
      <c r="AY76" s="45">
        <v>30</v>
      </c>
      <c r="AZ76" s="45">
        <f t="shared" si="117"/>
        <v>1</v>
      </c>
      <c r="BA76" s="38">
        <v>429033.30519533402</v>
      </c>
      <c r="BB76" s="16">
        <v>69698269.390004501</v>
      </c>
      <c r="BC76" s="39">
        <f t="shared" si="95"/>
        <v>0.61555804606084252</v>
      </c>
      <c r="BD76" s="43">
        <v>30</v>
      </c>
      <c r="BE76" s="45">
        <v>20</v>
      </c>
      <c r="BF76" s="45">
        <f t="shared" si="125"/>
        <v>0.66666666666666663</v>
      </c>
      <c r="BG76" s="18">
        <v>3316</v>
      </c>
      <c r="BH76" s="18">
        <v>3318</v>
      </c>
      <c r="BI76" s="45">
        <f t="shared" si="96"/>
        <v>99.939722724532857</v>
      </c>
      <c r="BJ76" s="43">
        <v>30</v>
      </c>
      <c r="BK76" s="45">
        <v>30</v>
      </c>
      <c r="BL76" s="45">
        <f t="shared" si="97"/>
        <v>1</v>
      </c>
      <c r="BM76" s="34">
        <v>103</v>
      </c>
      <c r="BN76" s="34">
        <v>129</v>
      </c>
      <c r="BO76" s="45">
        <f t="shared" si="98"/>
        <v>79.844961240310084</v>
      </c>
      <c r="BP76" s="43">
        <v>40</v>
      </c>
      <c r="BQ76" s="45">
        <v>20</v>
      </c>
      <c r="BR76" s="45">
        <f t="shared" si="99"/>
        <v>0.5</v>
      </c>
      <c r="BS76" s="34">
        <v>33</v>
      </c>
      <c r="BT76" s="34">
        <v>64</v>
      </c>
      <c r="BU76" s="45">
        <f t="shared" si="103"/>
        <v>51.5625</v>
      </c>
      <c r="BV76" s="43">
        <v>40</v>
      </c>
      <c r="BW76" s="45">
        <v>0</v>
      </c>
      <c r="BX76" s="45">
        <f t="shared" si="104"/>
        <v>0</v>
      </c>
      <c r="BY76" s="20">
        <v>31</v>
      </c>
      <c r="BZ76" s="20">
        <v>2924</v>
      </c>
      <c r="CA76" s="45">
        <f t="shared" si="70"/>
        <v>1.0601915184678523</v>
      </c>
      <c r="CB76" s="20">
        <v>30</v>
      </c>
      <c r="CC76" s="45">
        <v>30</v>
      </c>
      <c r="CD76" s="45">
        <f t="shared" si="71"/>
        <v>1</v>
      </c>
      <c r="CE76" s="20">
        <v>12</v>
      </c>
      <c r="CF76" s="20">
        <v>467</v>
      </c>
      <c r="CG76" s="45">
        <f t="shared" si="118"/>
        <v>2.5695931477516059</v>
      </c>
      <c r="CH76" s="20">
        <v>30</v>
      </c>
      <c r="CI76" s="45">
        <v>30</v>
      </c>
      <c r="CJ76" s="45">
        <f t="shared" si="73"/>
        <v>1</v>
      </c>
      <c r="CK76" s="20">
        <v>15</v>
      </c>
      <c r="CL76" s="20">
        <v>560</v>
      </c>
      <c r="CM76" s="45">
        <f t="shared" si="74"/>
        <v>2.6785714285714284</v>
      </c>
      <c r="CN76" s="20">
        <v>30</v>
      </c>
      <c r="CO76" s="45">
        <v>30</v>
      </c>
      <c r="CP76" s="45">
        <f t="shared" si="75"/>
        <v>1</v>
      </c>
      <c r="CQ76" s="20">
        <v>42</v>
      </c>
      <c r="CR76" s="20">
        <v>40</v>
      </c>
      <c r="CS76" s="45">
        <v>0</v>
      </c>
      <c r="CT76" s="45">
        <f t="shared" si="100"/>
        <v>0</v>
      </c>
      <c r="CU76" s="20">
        <v>0</v>
      </c>
      <c r="CV76" s="20">
        <v>30</v>
      </c>
      <c r="CW76" s="45">
        <v>30</v>
      </c>
      <c r="CX76" s="45">
        <f t="shared" si="119"/>
        <v>1</v>
      </c>
      <c r="CY76" s="20">
        <v>100</v>
      </c>
      <c r="CZ76" s="20">
        <v>10</v>
      </c>
      <c r="DA76" s="45">
        <v>10</v>
      </c>
      <c r="DB76" s="45">
        <f t="shared" si="120"/>
        <v>1</v>
      </c>
      <c r="DC76" s="40">
        <v>87.3</v>
      </c>
      <c r="DD76" s="20">
        <v>20</v>
      </c>
      <c r="DE76" s="45">
        <v>20</v>
      </c>
      <c r="DF76" s="45">
        <f t="shared" si="121"/>
        <v>1</v>
      </c>
      <c r="DG76" s="20" t="s">
        <v>215</v>
      </c>
      <c r="DH76" s="20">
        <v>40</v>
      </c>
      <c r="DI76" s="45">
        <v>0</v>
      </c>
      <c r="DJ76" s="45">
        <f t="shared" si="122"/>
        <v>0</v>
      </c>
      <c r="DK76" s="20">
        <v>0</v>
      </c>
      <c r="DL76" s="20">
        <v>20</v>
      </c>
      <c r="DM76" s="45">
        <v>20</v>
      </c>
      <c r="DN76" s="45">
        <f t="shared" si="123"/>
        <v>1</v>
      </c>
      <c r="DO76" s="41">
        <f t="shared" si="101"/>
        <v>630</v>
      </c>
      <c r="DP76" s="41">
        <f t="shared" si="102"/>
        <v>448.66909230180011</v>
      </c>
      <c r="DQ76" s="42">
        <f t="shared" si="124"/>
        <v>0.71217316238380968</v>
      </c>
    </row>
    <row r="77" spans="1:121" ht="38.25">
      <c r="A77" s="62" t="s">
        <v>44</v>
      </c>
      <c r="B77" s="71" t="s">
        <v>224</v>
      </c>
      <c r="C77" s="94">
        <v>83</v>
      </c>
      <c r="D77" s="20">
        <v>295</v>
      </c>
      <c r="E77" s="20">
        <f t="shared" si="105"/>
        <v>28.135593220338983</v>
      </c>
      <c r="F77" s="36">
        <v>30</v>
      </c>
      <c r="G77" s="45">
        <f t="shared" si="106"/>
        <v>12.058111380145277</v>
      </c>
      <c r="H77" s="37">
        <f t="shared" si="107"/>
        <v>0.40193704600484259</v>
      </c>
      <c r="I77" s="20">
        <v>20</v>
      </c>
      <c r="J77" s="30">
        <v>72</v>
      </c>
      <c r="K77" s="20">
        <f t="shared" si="108"/>
        <v>27.777777777777779</v>
      </c>
      <c r="L77" s="20">
        <v>20</v>
      </c>
      <c r="M77" s="45">
        <v>10</v>
      </c>
      <c r="N77" s="37">
        <f t="shared" si="109"/>
        <v>0.5</v>
      </c>
      <c r="O77" s="20">
        <v>20</v>
      </c>
      <c r="P77" s="43">
        <v>60</v>
      </c>
      <c r="Q77" s="43">
        <f t="shared" si="110"/>
        <v>3</v>
      </c>
      <c r="R77" s="20">
        <v>30</v>
      </c>
      <c r="S77" s="45">
        <v>30</v>
      </c>
      <c r="T77" s="45">
        <f t="shared" si="111"/>
        <v>1</v>
      </c>
      <c r="U77" s="55">
        <v>4</v>
      </c>
      <c r="V77" s="55">
        <v>4</v>
      </c>
      <c r="W77" s="20">
        <f t="shared" si="112"/>
        <v>100</v>
      </c>
      <c r="X77" s="43">
        <v>20</v>
      </c>
      <c r="Y77" s="45">
        <v>20</v>
      </c>
      <c r="Z77" s="45">
        <f t="shared" si="113"/>
        <v>1</v>
      </c>
      <c r="AA77" s="55">
        <v>4</v>
      </c>
      <c r="AB77" s="94">
        <v>4</v>
      </c>
      <c r="AC77" s="20">
        <f t="shared" si="114"/>
        <v>100</v>
      </c>
      <c r="AD77" s="20">
        <v>20</v>
      </c>
      <c r="AE77" s="45">
        <v>20</v>
      </c>
      <c r="AF77" s="45">
        <f t="shared" si="115"/>
        <v>1</v>
      </c>
      <c r="AG77" s="8">
        <v>83</v>
      </c>
      <c r="AH77" s="8">
        <v>1392</v>
      </c>
      <c r="AI77" s="45">
        <f t="shared" si="60"/>
        <v>5.9626436781609193</v>
      </c>
      <c r="AJ77" s="43">
        <v>30</v>
      </c>
      <c r="AK77" s="45">
        <v>10</v>
      </c>
      <c r="AL77" s="45">
        <f t="shared" si="61"/>
        <v>0.33333333333333331</v>
      </c>
      <c r="AM77" s="30">
        <v>0</v>
      </c>
      <c r="AN77" s="30">
        <v>0</v>
      </c>
      <c r="AO77" s="45">
        <v>0</v>
      </c>
      <c r="AP77" s="43">
        <v>30</v>
      </c>
      <c r="AQ77" s="45">
        <v>30</v>
      </c>
      <c r="AR77" s="45">
        <f t="shared" si="94"/>
        <v>1</v>
      </c>
      <c r="AS77" s="20">
        <v>0</v>
      </c>
      <c r="AT77" s="45">
        <v>30</v>
      </c>
      <c r="AU77" s="45">
        <v>30</v>
      </c>
      <c r="AV77" s="45">
        <f t="shared" si="116"/>
        <v>1</v>
      </c>
      <c r="AW77" s="20">
        <v>8</v>
      </c>
      <c r="AX77" s="45">
        <v>30</v>
      </c>
      <c r="AY77" s="45">
        <v>0</v>
      </c>
      <c r="AZ77" s="45">
        <f t="shared" si="117"/>
        <v>0</v>
      </c>
      <c r="BA77" s="38">
        <v>1278497.03003339</v>
      </c>
      <c r="BB77" s="17">
        <v>38581127.203074403</v>
      </c>
      <c r="BC77" s="39">
        <f t="shared" si="95"/>
        <v>3.3137886907863874</v>
      </c>
      <c r="BD77" s="43">
        <v>30</v>
      </c>
      <c r="BE77" s="45">
        <v>20</v>
      </c>
      <c r="BF77" s="45">
        <f t="shared" si="125"/>
        <v>0.66666666666666663</v>
      </c>
      <c r="BG77" s="18">
        <v>1392</v>
      </c>
      <c r="BH77" s="18">
        <v>1392</v>
      </c>
      <c r="BI77" s="45">
        <f t="shared" si="96"/>
        <v>100</v>
      </c>
      <c r="BJ77" s="43">
        <v>30</v>
      </c>
      <c r="BK77" s="45">
        <v>30</v>
      </c>
      <c r="BL77" s="45">
        <f t="shared" si="97"/>
        <v>1</v>
      </c>
      <c r="BM77" s="34">
        <v>34</v>
      </c>
      <c r="BN77" s="34">
        <v>40</v>
      </c>
      <c r="BO77" s="45">
        <f t="shared" si="98"/>
        <v>85</v>
      </c>
      <c r="BP77" s="43">
        <v>40</v>
      </c>
      <c r="BQ77" s="45">
        <v>30</v>
      </c>
      <c r="BR77" s="45">
        <f t="shared" si="99"/>
        <v>0.75</v>
      </c>
      <c r="BS77" s="34">
        <v>21</v>
      </c>
      <c r="BT77" s="34">
        <v>37</v>
      </c>
      <c r="BU77" s="45">
        <f t="shared" si="103"/>
        <v>56.756756756756758</v>
      </c>
      <c r="BV77" s="43">
        <v>40</v>
      </c>
      <c r="BW77" s="45">
        <v>0</v>
      </c>
      <c r="BX77" s="45">
        <f t="shared" si="104"/>
        <v>0</v>
      </c>
      <c r="BY77" s="20">
        <v>95</v>
      </c>
      <c r="BZ77" s="20">
        <v>822</v>
      </c>
      <c r="CA77" s="45">
        <f t="shared" si="70"/>
        <v>11.557177615571776</v>
      </c>
      <c r="CB77" s="20">
        <v>30</v>
      </c>
      <c r="CC77" s="45">
        <v>0</v>
      </c>
      <c r="CD77" s="45">
        <f t="shared" si="71"/>
        <v>0</v>
      </c>
      <c r="CE77" s="94">
        <v>3</v>
      </c>
      <c r="CF77" s="43">
        <v>30</v>
      </c>
      <c r="CG77" s="45">
        <f t="shared" si="118"/>
        <v>10</v>
      </c>
      <c r="CH77" s="20">
        <v>30</v>
      </c>
      <c r="CI77" s="45">
        <v>0</v>
      </c>
      <c r="CJ77" s="45">
        <f t="shared" si="73"/>
        <v>0</v>
      </c>
      <c r="CK77" s="55">
        <v>4</v>
      </c>
      <c r="CL77" s="44">
        <v>54</v>
      </c>
      <c r="CM77" s="45">
        <f t="shared" si="74"/>
        <v>7.4074074074074074</v>
      </c>
      <c r="CN77" s="20">
        <v>30</v>
      </c>
      <c r="CO77" s="45">
        <v>0</v>
      </c>
      <c r="CP77" s="45">
        <f t="shared" si="75"/>
        <v>0</v>
      </c>
      <c r="CQ77" s="114">
        <v>51.5</v>
      </c>
      <c r="CR77" s="20">
        <v>40</v>
      </c>
      <c r="CS77" s="45">
        <v>0</v>
      </c>
      <c r="CT77" s="45">
        <f t="shared" si="100"/>
        <v>0</v>
      </c>
      <c r="CU77" s="20">
        <v>0</v>
      </c>
      <c r="CV77" s="20">
        <v>30</v>
      </c>
      <c r="CW77" s="45">
        <v>30</v>
      </c>
      <c r="CX77" s="45">
        <f t="shared" si="119"/>
        <v>1</v>
      </c>
      <c r="CY77" s="20">
        <v>95.5</v>
      </c>
      <c r="CZ77" s="20">
        <v>10</v>
      </c>
      <c r="DA77" s="45">
        <v>10</v>
      </c>
      <c r="DB77" s="45">
        <f t="shared" si="120"/>
        <v>1</v>
      </c>
      <c r="DC77" s="89">
        <v>43.2</v>
      </c>
      <c r="DD77" s="20">
        <v>20</v>
      </c>
      <c r="DE77" s="45">
        <v>20</v>
      </c>
      <c r="DF77" s="45">
        <f t="shared" si="121"/>
        <v>1</v>
      </c>
      <c r="DG77" s="20" t="s">
        <v>214</v>
      </c>
      <c r="DH77" s="20">
        <v>40</v>
      </c>
      <c r="DI77" s="45">
        <v>20</v>
      </c>
      <c r="DJ77" s="45">
        <f t="shared" si="122"/>
        <v>0.5</v>
      </c>
      <c r="DK77" s="20">
        <v>0</v>
      </c>
      <c r="DL77" s="20">
        <v>20</v>
      </c>
      <c r="DM77" s="45">
        <v>20</v>
      </c>
      <c r="DN77" s="45">
        <f t="shared" si="123"/>
        <v>1</v>
      </c>
      <c r="DO77" s="41">
        <f t="shared" si="101"/>
        <v>630</v>
      </c>
      <c r="DP77" s="41">
        <f t="shared" si="102"/>
        <v>342.05811138014531</v>
      </c>
      <c r="DQ77" s="42">
        <f t="shared" si="124"/>
        <v>0.54294938314308783</v>
      </c>
    </row>
    <row r="78" spans="1:121" ht="38.25">
      <c r="A78" s="62" t="s">
        <v>44</v>
      </c>
      <c r="B78" s="72" t="s">
        <v>225</v>
      </c>
      <c r="C78" s="94">
        <v>66</v>
      </c>
      <c r="D78" s="20">
        <v>210</v>
      </c>
      <c r="E78" s="20">
        <f t="shared" si="105"/>
        <v>31.428571428571427</v>
      </c>
      <c r="F78" s="36">
        <v>30</v>
      </c>
      <c r="G78" s="45">
        <f t="shared" si="106"/>
        <v>13.469387755102039</v>
      </c>
      <c r="H78" s="37">
        <f t="shared" si="107"/>
        <v>0.44897959183673464</v>
      </c>
      <c r="I78" s="20">
        <v>17</v>
      </c>
      <c r="J78" s="30">
        <v>29</v>
      </c>
      <c r="K78" s="20">
        <f t="shared" si="108"/>
        <v>58.620689655172413</v>
      </c>
      <c r="L78" s="20">
        <v>20</v>
      </c>
      <c r="M78" s="45">
        <v>20</v>
      </c>
      <c r="N78" s="37">
        <f t="shared" si="109"/>
        <v>1</v>
      </c>
      <c r="O78" s="20">
        <v>17</v>
      </c>
      <c r="P78" s="43">
        <v>51</v>
      </c>
      <c r="Q78" s="43">
        <f t="shared" si="110"/>
        <v>3</v>
      </c>
      <c r="R78" s="20">
        <v>30</v>
      </c>
      <c r="S78" s="45">
        <v>30</v>
      </c>
      <c r="T78" s="45">
        <f t="shared" si="111"/>
        <v>1</v>
      </c>
      <c r="U78" s="30">
        <v>3</v>
      </c>
      <c r="V78" s="20">
        <v>3</v>
      </c>
      <c r="W78" s="20">
        <f t="shared" si="112"/>
        <v>100</v>
      </c>
      <c r="X78" s="43">
        <v>20</v>
      </c>
      <c r="Y78" s="45">
        <v>20</v>
      </c>
      <c r="Z78" s="45">
        <f t="shared" si="113"/>
        <v>1</v>
      </c>
      <c r="AA78" s="20">
        <v>2</v>
      </c>
      <c r="AB78" s="94">
        <v>2</v>
      </c>
      <c r="AC78" s="20">
        <f t="shared" si="114"/>
        <v>100</v>
      </c>
      <c r="AD78" s="20">
        <v>20</v>
      </c>
      <c r="AE78" s="45">
        <v>20</v>
      </c>
      <c r="AF78" s="45">
        <f t="shared" si="115"/>
        <v>1</v>
      </c>
      <c r="AG78" s="8">
        <v>76</v>
      </c>
      <c r="AH78" s="8">
        <v>1031</v>
      </c>
      <c r="AI78" s="45">
        <f t="shared" si="60"/>
        <v>7.3714839961202712</v>
      </c>
      <c r="AJ78" s="43">
        <v>30</v>
      </c>
      <c r="AK78" s="45">
        <v>10</v>
      </c>
      <c r="AL78" s="45">
        <f t="shared" si="61"/>
        <v>0.33333333333333331</v>
      </c>
      <c r="AM78" s="30">
        <v>0</v>
      </c>
      <c r="AN78" s="30">
        <v>0</v>
      </c>
      <c r="AO78" s="45">
        <v>0</v>
      </c>
      <c r="AP78" s="43">
        <v>30</v>
      </c>
      <c r="AQ78" s="45">
        <v>30</v>
      </c>
      <c r="AR78" s="45">
        <f t="shared" si="94"/>
        <v>1</v>
      </c>
      <c r="AS78" s="20">
        <v>0</v>
      </c>
      <c r="AT78" s="45">
        <v>30</v>
      </c>
      <c r="AU78" s="45">
        <v>30</v>
      </c>
      <c r="AV78" s="45">
        <f t="shared" si="116"/>
        <v>1</v>
      </c>
      <c r="AW78" s="20">
        <v>15</v>
      </c>
      <c r="AX78" s="45">
        <v>30</v>
      </c>
      <c r="AY78" s="45">
        <v>0</v>
      </c>
      <c r="AZ78" s="45">
        <f t="shared" si="117"/>
        <v>0</v>
      </c>
      <c r="BA78" s="38">
        <v>1082869.3828968499</v>
      </c>
      <c r="BB78" s="17">
        <v>29519623.848243099</v>
      </c>
      <c r="BC78" s="39">
        <f t="shared" si="95"/>
        <v>3.6683034596367268</v>
      </c>
      <c r="BD78" s="43">
        <v>30</v>
      </c>
      <c r="BE78" s="45">
        <v>20</v>
      </c>
      <c r="BF78" s="45">
        <f t="shared" si="125"/>
        <v>0.66666666666666663</v>
      </c>
      <c r="BG78" s="18">
        <v>1029</v>
      </c>
      <c r="BH78" s="18">
        <v>1031</v>
      </c>
      <c r="BI78" s="45">
        <f t="shared" si="96"/>
        <v>99.806013579049463</v>
      </c>
      <c r="BJ78" s="43">
        <v>30</v>
      </c>
      <c r="BK78" s="45">
        <v>30</v>
      </c>
      <c r="BL78" s="45">
        <f t="shared" si="97"/>
        <v>1</v>
      </c>
      <c r="BM78" s="34">
        <v>9</v>
      </c>
      <c r="BN78" s="34">
        <v>10</v>
      </c>
      <c r="BO78" s="45">
        <f t="shared" si="98"/>
        <v>90</v>
      </c>
      <c r="BP78" s="43">
        <v>40</v>
      </c>
      <c r="BQ78" s="45">
        <v>40</v>
      </c>
      <c r="BR78" s="45">
        <f t="shared" si="99"/>
        <v>1</v>
      </c>
      <c r="BS78" s="34">
        <v>19</v>
      </c>
      <c r="BT78" s="34">
        <v>27</v>
      </c>
      <c r="BU78" s="45">
        <f t="shared" si="103"/>
        <v>70.370370370370367</v>
      </c>
      <c r="BV78" s="43">
        <v>40</v>
      </c>
      <c r="BW78" s="45">
        <v>20</v>
      </c>
      <c r="BX78" s="45">
        <f t="shared" si="104"/>
        <v>0.5</v>
      </c>
      <c r="BY78" s="30">
        <v>34</v>
      </c>
      <c r="BZ78" s="30">
        <v>485</v>
      </c>
      <c r="CA78" s="45">
        <f t="shared" si="70"/>
        <v>7.0103092783505154</v>
      </c>
      <c r="CB78" s="20">
        <v>30</v>
      </c>
      <c r="CC78" s="45">
        <v>0</v>
      </c>
      <c r="CD78" s="45">
        <f t="shared" si="71"/>
        <v>0</v>
      </c>
      <c r="CE78" s="94">
        <v>12</v>
      </c>
      <c r="CF78" s="43">
        <v>30</v>
      </c>
      <c r="CG78" s="45">
        <f t="shared" si="118"/>
        <v>40</v>
      </c>
      <c r="CH78" s="20">
        <v>30</v>
      </c>
      <c r="CI78" s="45">
        <v>0</v>
      </c>
      <c r="CJ78" s="45">
        <f t="shared" si="73"/>
        <v>0</v>
      </c>
      <c r="CK78" s="30">
        <v>12</v>
      </c>
      <c r="CL78" s="43">
        <v>15</v>
      </c>
      <c r="CM78" s="45">
        <f t="shared" si="74"/>
        <v>80</v>
      </c>
      <c r="CN78" s="20">
        <v>30</v>
      </c>
      <c r="CO78" s="45">
        <v>0</v>
      </c>
      <c r="CP78" s="45">
        <f t="shared" si="75"/>
        <v>0</v>
      </c>
      <c r="CQ78" s="45">
        <v>43.9</v>
      </c>
      <c r="CR78" s="20">
        <v>40</v>
      </c>
      <c r="CS78" s="45">
        <v>0</v>
      </c>
      <c r="CT78" s="45">
        <f t="shared" si="100"/>
        <v>0</v>
      </c>
      <c r="CU78" s="20">
        <v>0</v>
      </c>
      <c r="CV78" s="20">
        <v>30</v>
      </c>
      <c r="CW78" s="45">
        <v>30</v>
      </c>
      <c r="CX78" s="45">
        <f t="shared" si="119"/>
        <v>1</v>
      </c>
      <c r="CY78" s="20">
        <v>76</v>
      </c>
      <c r="CZ78" s="20">
        <v>10</v>
      </c>
      <c r="DA78" s="45">
        <v>10</v>
      </c>
      <c r="DB78" s="45">
        <f t="shared" si="120"/>
        <v>1</v>
      </c>
      <c r="DC78" s="89">
        <v>46</v>
      </c>
      <c r="DD78" s="20">
        <v>20</v>
      </c>
      <c r="DE78" s="45">
        <v>20</v>
      </c>
      <c r="DF78" s="45">
        <f t="shared" si="121"/>
        <v>1</v>
      </c>
      <c r="DG78" s="20" t="s">
        <v>215</v>
      </c>
      <c r="DH78" s="20">
        <v>40</v>
      </c>
      <c r="DI78" s="45">
        <v>0</v>
      </c>
      <c r="DJ78" s="45">
        <f t="shared" si="122"/>
        <v>0</v>
      </c>
      <c r="DK78" s="20">
        <v>0</v>
      </c>
      <c r="DL78" s="20">
        <v>20</v>
      </c>
      <c r="DM78" s="45">
        <v>20</v>
      </c>
      <c r="DN78" s="45">
        <f t="shared" si="123"/>
        <v>1</v>
      </c>
      <c r="DO78" s="41">
        <f t="shared" si="101"/>
        <v>630</v>
      </c>
      <c r="DP78" s="41">
        <f t="shared" si="102"/>
        <v>363.46938775510205</v>
      </c>
      <c r="DQ78" s="42">
        <f t="shared" si="124"/>
        <v>0.57693553611920956</v>
      </c>
    </row>
    <row r="79" spans="1:121" ht="38.25">
      <c r="A79" s="62" t="s">
        <v>44</v>
      </c>
      <c r="B79" s="73" t="s">
        <v>226</v>
      </c>
      <c r="C79" s="94">
        <v>101</v>
      </c>
      <c r="D79" s="20">
        <v>325</v>
      </c>
      <c r="E79" s="20">
        <f t="shared" si="105"/>
        <v>31.076923076923077</v>
      </c>
      <c r="F79" s="36">
        <v>30</v>
      </c>
      <c r="G79" s="45">
        <f t="shared" si="106"/>
        <v>13.318681318681318</v>
      </c>
      <c r="H79" s="37">
        <f t="shared" si="107"/>
        <v>0.44395604395604393</v>
      </c>
      <c r="I79" s="20">
        <v>30</v>
      </c>
      <c r="J79" s="30">
        <v>96</v>
      </c>
      <c r="K79" s="20">
        <f t="shared" si="108"/>
        <v>31.25</v>
      </c>
      <c r="L79" s="20">
        <v>20</v>
      </c>
      <c r="M79" s="45">
        <v>15</v>
      </c>
      <c r="N79" s="37">
        <f t="shared" si="109"/>
        <v>0.75</v>
      </c>
      <c r="O79" s="20">
        <v>31</v>
      </c>
      <c r="P79" s="43">
        <v>82</v>
      </c>
      <c r="Q79" s="43">
        <f t="shared" si="110"/>
        <v>2.6451612903225805</v>
      </c>
      <c r="R79" s="20">
        <v>30</v>
      </c>
      <c r="S79" s="45">
        <v>30</v>
      </c>
      <c r="T79" s="45">
        <f t="shared" si="111"/>
        <v>1</v>
      </c>
      <c r="U79" s="30">
        <v>3</v>
      </c>
      <c r="V79" s="20">
        <v>4</v>
      </c>
      <c r="W79" s="20">
        <f t="shared" si="112"/>
        <v>75</v>
      </c>
      <c r="X79" s="43">
        <v>20</v>
      </c>
      <c r="Y79" s="45">
        <f>W79*20/80</f>
        <v>18.75</v>
      </c>
      <c r="Z79" s="45">
        <f t="shared" si="113"/>
        <v>0.9375</v>
      </c>
      <c r="AA79" s="20">
        <v>3</v>
      </c>
      <c r="AB79" s="94">
        <v>3</v>
      </c>
      <c r="AC79" s="20">
        <f t="shared" si="114"/>
        <v>100</v>
      </c>
      <c r="AD79" s="20">
        <v>20</v>
      </c>
      <c r="AE79" s="45">
        <v>20</v>
      </c>
      <c r="AF79" s="45">
        <f t="shared" si="115"/>
        <v>1</v>
      </c>
      <c r="AG79" s="8">
        <v>74</v>
      </c>
      <c r="AH79" s="13">
        <v>1425</v>
      </c>
      <c r="AI79" s="45">
        <f t="shared" si="60"/>
        <v>5.192982456140351</v>
      </c>
      <c r="AJ79" s="43">
        <v>30</v>
      </c>
      <c r="AK79" s="45">
        <v>10</v>
      </c>
      <c r="AL79" s="45">
        <f t="shared" si="61"/>
        <v>0.33333333333333331</v>
      </c>
      <c r="AM79" s="30">
        <v>0</v>
      </c>
      <c r="AN79" s="30">
        <v>0</v>
      </c>
      <c r="AO79" s="45">
        <v>0</v>
      </c>
      <c r="AP79" s="43">
        <v>30</v>
      </c>
      <c r="AQ79" s="45">
        <v>30</v>
      </c>
      <c r="AR79" s="45">
        <f t="shared" si="94"/>
        <v>1</v>
      </c>
      <c r="AS79" s="20">
        <v>0</v>
      </c>
      <c r="AT79" s="45">
        <v>30</v>
      </c>
      <c r="AU79" s="45">
        <v>30</v>
      </c>
      <c r="AV79" s="45">
        <f t="shared" si="116"/>
        <v>1</v>
      </c>
      <c r="AW79" s="20">
        <v>18</v>
      </c>
      <c r="AX79" s="45">
        <v>30</v>
      </c>
      <c r="AY79" s="45">
        <v>0</v>
      </c>
      <c r="AZ79" s="45">
        <f t="shared" si="117"/>
        <v>0</v>
      </c>
      <c r="BA79" s="38">
        <v>1094974.5360904541</v>
      </c>
      <c r="BB79" s="17">
        <v>36698722.054826804</v>
      </c>
      <c r="BC79" s="39">
        <f t="shared" si="95"/>
        <v>2.9836857383060766</v>
      </c>
      <c r="BD79" s="43">
        <v>30</v>
      </c>
      <c r="BE79" s="45">
        <v>20</v>
      </c>
      <c r="BF79" s="45">
        <f t="shared" si="125"/>
        <v>0.66666666666666663</v>
      </c>
      <c r="BG79" s="18">
        <v>1403</v>
      </c>
      <c r="BH79" s="18">
        <v>1425</v>
      </c>
      <c r="BI79" s="45">
        <f t="shared" si="96"/>
        <v>98.456140350877192</v>
      </c>
      <c r="BJ79" s="43">
        <v>30</v>
      </c>
      <c r="BK79" s="45">
        <v>30</v>
      </c>
      <c r="BL79" s="45">
        <f t="shared" si="97"/>
        <v>1</v>
      </c>
      <c r="BM79" s="34">
        <v>23</v>
      </c>
      <c r="BN79" s="34">
        <v>25</v>
      </c>
      <c r="BO79" s="45">
        <f t="shared" si="98"/>
        <v>92</v>
      </c>
      <c r="BP79" s="43">
        <v>40</v>
      </c>
      <c r="BQ79" s="45">
        <v>40</v>
      </c>
      <c r="BR79" s="45">
        <f t="shared" si="99"/>
        <v>1</v>
      </c>
      <c r="BS79" s="34">
        <v>16</v>
      </c>
      <c r="BT79" s="34">
        <v>31</v>
      </c>
      <c r="BU79" s="45">
        <f t="shared" si="103"/>
        <v>51.612903225806448</v>
      </c>
      <c r="BV79" s="43">
        <v>40</v>
      </c>
      <c r="BW79" s="45">
        <v>0</v>
      </c>
      <c r="BX79" s="45">
        <f t="shared" si="104"/>
        <v>0</v>
      </c>
      <c r="BY79" s="30">
        <v>20</v>
      </c>
      <c r="BZ79" s="30">
        <v>802</v>
      </c>
      <c r="CA79" s="45">
        <f t="shared" si="70"/>
        <v>2.4937655860349128</v>
      </c>
      <c r="CB79" s="20">
        <v>30</v>
      </c>
      <c r="CC79" s="45">
        <v>30</v>
      </c>
      <c r="CD79" s="45">
        <f t="shared" si="71"/>
        <v>1</v>
      </c>
      <c r="CE79" s="94">
        <v>10</v>
      </c>
      <c r="CF79" s="43">
        <v>63</v>
      </c>
      <c r="CG79" s="45">
        <f t="shared" si="118"/>
        <v>15.873015873015873</v>
      </c>
      <c r="CH79" s="20">
        <v>30</v>
      </c>
      <c r="CI79" s="45">
        <v>0</v>
      </c>
      <c r="CJ79" s="45">
        <f t="shared" si="73"/>
        <v>0</v>
      </c>
      <c r="CK79" s="30">
        <v>3</v>
      </c>
      <c r="CL79" s="43">
        <v>21</v>
      </c>
      <c r="CM79" s="45">
        <f t="shared" si="74"/>
        <v>14.285714285714286</v>
      </c>
      <c r="CN79" s="20">
        <v>30</v>
      </c>
      <c r="CO79" s="45">
        <v>0</v>
      </c>
      <c r="CP79" s="45">
        <f t="shared" si="75"/>
        <v>0</v>
      </c>
      <c r="CQ79" s="115">
        <v>45.5</v>
      </c>
      <c r="CR79" s="20">
        <v>40</v>
      </c>
      <c r="CS79" s="45">
        <v>0</v>
      </c>
      <c r="CT79" s="45">
        <f t="shared" si="100"/>
        <v>0</v>
      </c>
      <c r="CU79" s="20">
        <v>1</v>
      </c>
      <c r="CV79" s="20">
        <v>30</v>
      </c>
      <c r="CW79" s="45">
        <v>20</v>
      </c>
      <c r="CX79" s="45">
        <f t="shared" si="119"/>
        <v>0.66666666666666663</v>
      </c>
      <c r="CY79" s="20">
        <v>96.3</v>
      </c>
      <c r="CZ79" s="20">
        <v>10</v>
      </c>
      <c r="DA79" s="45">
        <v>10</v>
      </c>
      <c r="DB79" s="45">
        <f t="shared" si="120"/>
        <v>1</v>
      </c>
      <c r="DC79" s="89">
        <v>46</v>
      </c>
      <c r="DD79" s="20">
        <v>20</v>
      </c>
      <c r="DE79" s="45">
        <v>20</v>
      </c>
      <c r="DF79" s="45">
        <f t="shared" si="121"/>
        <v>1</v>
      </c>
      <c r="DG79" s="20" t="s">
        <v>214</v>
      </c>
      <c r="DH79" s="20">
        <v>40</v>
      </c>
      <c r="DI79" s="45">
        <v>20</v>
      </c>
      <c r="DJ79" s="45">
        <f t="shared" si="122"/>
        <v>0.5</v>
      </c>
      <c r="DK79" s="20">
        <v>1</v>
      </c>
      <c r="DL79" s="20">
        <v>20</v>
      </c>
      <c r="DM79" s="45">
        <v>0</v>
      </c>
      <c r="DN79" s="45">
        <f t="shared" si="123"/>
        <v>0</v>
      </c>
      <c r="DO79" s="41">
        <f t="shared" si="101"/>
        <v>630</v>
      </c>
      <c r="DP79" s="41">
        <f t="shared" si="102"/>
        <v>357.06868131868134</v>
      </c>
      <c r="DQ79" s="42">
        <f t="shared" si="124"/>
        <v>0.56677568463282757</v>
      </c>
    </row>
    <row r="80" spans="1:121" ht="38.25">
      <c r="A80" s="62" t="s">
        <v>44</v>
      </c>
      <c r="B80" s="74" t="s">
        <v>227</v>
      </c>
      <c r="C80" s="94">
        <v>57</v>
      </c>
      <c r="D80" s="20">
        <v>177</v>
      </c>
      <c r="E80" s="20">
        <f t="shared" si="105"/>
        <v>32.203389830508478</v>
      </c>
      <c r="F80" s="36">
        <v>30</v>
      </c>
      <c r="G80" s="45">
        <f t="shared" si="106"/>
        <v>13.801452784503633</v>
      </c>
      <c r="H80" s="37">
        <f t="shared" si="107"/>
        <v>0.46004842615012109</v>
      </c>
      <c r="I80" s="20">
        <v>19</v>
      </c>
      <c r="J80" s="30">
        <v>30</v>
      </c>
      <c r="K80" s="20">
        <f t="shared" si="108"/>
        <v>63.333333333333336</v>
      </c>
      <c r="L80" s="20">
        <v>20</v>
      </c>
      <c r="M80" s="45">
        <v>20</v>
      </c>
      <c r="N80" s="37">
        <f t="shared" si="109"/>
        <v>1</v>
      </c>
      <c r="O80" s="20">
        <v>19</v>
      </c>
      <c r="P80" s="43">
        <v>57</v>
      </c>
      <c r="Q80" s="43">
        <f t="shared" si="110"/>
        <v>3</v>
      </c>
      <c r="R80" s="20">
        <v>30</v>
      </c>
      <c r="S80" s="45">
        <v>30</v>
      </c>
      <c r="T80" s="45">
        <f t="shared" si="111"/>
        <v>1</v>
      </c>
      <c r="U80" s="30">
        <v>4</v>
      </c>
      <c r="V80" s="20">
        <v>4</v>
      </c>
      <c r="W80" s="20">
        <f t="shared" si="112"/>
        <v>100</v>
      </c>
      <c r="X80" s="43">
        <v>20</v>
      </c>
      <c r="Y80" s="45">
        <v>20</v>
      </c>
      <c r="Z80" s="45">
        <f t="shared" si="113"/>
        <v>1</v>
      </c>
      <c r="AA80" s="20">
        <v>3</v>
      </c>
      <c r="AB80" s="94">
        <v>3</v>
      </c>
      <c r="AC80" s="20">
        <f t="shared" si="114"/>
        <v>100</v>
      </c>
      <c r="AD80" s="20">
        <v>20</v>
      </c>
      <c r="AE80" s="45">
        <v>20</v>
      </c>
      <c r="AF80" s="45">
        <f t="shared" si="115"/>
        <v>1</v>
      </c>
      <c r="AG80" s="8">
        <v>40</v>
      </c>
      <c r="AH80" s="8">
        <v>522</v>
      </c>
      <c r="AI80" s="45">
        <f t="shared" si="60"/>
        <v>7.6628352490421454</v>
      </c>
      <c r="AJ80" s="43">
        <v>30</v>
      </c>
      <c r="AK80" s="45">
        <v>10</v>
      </c>
      <c r="AL80" s="45">
        <f t="shared" si="61"/>
        <v>0.33333333333333331</v>
      </c>
      <c r="AM80" s="30">
        <v>0</v>
      </c>
      <c r="AN80" s="30">
        <v>0</v>
      </c>
      <c r="AO80" s="45">
        <v>0</v>
      </c>
      <c r="AP80" s="43">
        <v>30</v>
      </c>
      <c r="AQ80" s="45">
        <v>30</v>
      </c>
      <c r="AR80" s="45">
        <f t="shared" si="94"/>
        <v>1</v>
      </c>
      <c r="AS80" s="20">
        <v>0</v>
      </c>
      <c r="AT80" s="45">
        <v>30</v>
      </c>
      <c r="AU80" s="45">
        <v>30</v>
      </c>
      <c r="AV80" s="45">
        <f t="shared" si="116"/>
        <v>1</v>
      </c>
      <c r="AW80" s="20">
        <v>18</v>
      </c>
      <c r="AX80" s="45">
        <v>30</v>
      </c>
      <c r="AY80" s="45">
        <v>0</v>
      </c>
      <c r="AZ80" s="45">
        <f t="shared" si="117"/>
        <v>0</v>
      </c>
      <c r="BA80" s="38">
        <v>653047.98989223002</v>
      </c>
      <c r="BB80" s="17">
        <v>13762807.5236066</v>
      </c>
      <c r="BC80" s="39">
        <f t="shared" si="95"/>
        <v>4.745020147757586</v>
      </c>
      <c r="BD80" s="43">
        <v>30</v>
      </c>
      <c r="BE80" s="45">
        <v>20</v>
      </c>
      <c r="BF80" s="45">
        <f t="shared" si="125"/>
        <v>0.66666666666666663</v>
      </c>
      <c r="BG80" s="18">
        <v>522</v>
      </c>
      <c r="BH80" s="18">
        <v>522</v>
      </c>
      <c r="BI80" s="45">
        <f t="shared" si="96"/>
        <v>100</v>
      </c>
      <c r="BJ80" s="43">
        <v>30</v>
      </c>
      <c r="BK80" s="45">
        <v>30</v>
      </c>
      <c r="BL80" s="45">
        <f t="shared" si="97"/>
        <v>1</v>
      </c>
      <c r="BM80" s="34">
        <v>18</v>
      </c>
      <c r="BN80" s="34">
        <v>21</v>
      </c>
      <c r="BO80" s="45">
        <f t="shared" si="98"/>
        <v>85.714285714285708</v>
      </c>
      <c r="BP80" s="43">
        <v>40</v>
      </c>
      <c r="BQ80" s="45">
        <v>30</v>
      </c>
      <c r="BR80" s="45">
        <f t="shared" si="99"/>
        <v>0.75</v>
      </c>
      <c r="BS80" s="34">
        <v>12</v>
      </c>
      <c r="BT80" s="34">
        <v>24</v>
      </c>
      <c r="BU80" s="45">
        <f t="shared" si="103"/>
        <v>50</v>
      </c>
      <c r="BV80" s="43">
        <v>40</v>
      </c>
      <c r="BW80" s="45">
        <v>0</v>
      </c>
      <c r="BX80" s="45">
        <f t="shared" si="104"/>
        <v>0</v>
      </c>
      <c r="BY80" s="30">
        <v>0</v>
      </c>
      <c r="BZ80" s="30">
        <v>0</v>
      </c>
      <c r="CA80" s="45">
        <v>0</v>
      </c>
      <c r="CB80" s="20">
        <v>30</v>
      </c>
      <c r="CC80" s="45">
        <v>0</v>
      </c>
      <c r="CD80" s="45">
        <f t="shared" si="71"/>
        <v>0</v>
      </c>
      <c r="CE80" s="94">
        <v>0</v>
      </c>
      <c r="CF80" s="43">
        <v>47</v>
      </c>
      <c r="CG80" s="45">
        <f t="shared" si="118"/>
        <v>0</v>
      </c>
      <c r="CH80" s="20">
        <v>30</v>
      </c>
      <c r="CI80" s="45">
        <v>30</v>
      </c>
      <c r="CJ80" s="45">
        <f t="shared" si="73"/>
        <v>1</v>
      </c>
      <c r="CK80" s="30">
        <v>2</v>
      </c>
      <c r="CL80" s="43">
        <v>21</v>
      </c>
      <c r="CM80" s="45">
        <f t="shared" si="74"/>
        <v>9.5238095238095237</v>
      </c>
      <c r="CN80" s="20">
        <v>30</v>
      </c>
      <c r="CO80" s="45">
        <v>0</v>
      </c>
      <c r="CP80" s="45">
        <f t="shared" si="75"/>
        <v>0</v>
      </c>
      <c r="CQ80" s="45">
        <v>47.9</v>
      </c>
      <c r="CR80" s="20">
        <v>40</v>
      </c>
      <c r="CS80" s="45">
        <v>0</v>
      </c>
      <c r="CT80" s="45">
        <f t="shared" si="100"/>
        <v>0</v>
      </c>
      <c r="CU80" s="20">
        <v>0</v>
      </c>
      <c r="CV80" s="20">
        <v>30</v>
      </c>
      <c r="CW80" s="45">
        <v>30</v>
      </c>
      <c r="CX80" s="45">
        <f t="shared" si="119"/>
        <v>1</v>
      </c>
      <c r="CY80" s="20">
        <v>94.8</v>
      </c>
      <c r="CZ80" s="20">
        <v>10</v>
      </c>
      <c r="DA80" s="45">
        <v>10</v>
      </c>
      <c r="DB80" s="45">
        <f t="shared" si="120"/>
        <v>1</v>
      </c>
      <c r="DC80" s="89">
        <v>79</v>
      </c>
      <c r="DD80" s="20">
        <v>20</v>
      </c>
      <c r="DE80" s="45">
        <v>20</v>
      </c>
      <c r="DF80" s="45">
        <f t="shared" si="121"/>
        <v>1</v>
      </c>
      <c r="DG80" s="20" t="s">
        <v>215</v>
      </c>
      <c r="DH80" s="20">
        <v>40</v>
      </c>
      <c r="DI80" s="45">
        <v>0</v>
      </c>
      <c r="DJ80" s="45">
        <f t="shared" si="122"/>
        <v>0</v>
      </c>
      <c r="DK80" s="20">
        <v>0</v>
      </c>
      <c r="DL80" s="20">
        <v>20</v>
      </c>
      <c r="DM80" s="45">
        <v>20</v>
      </c>
      <c r="DN80" s="45">
        <f t="shared" si="123"/>
        <v>1</v>
      </c>
      <c r="DO80" s="41">
        <f t="shared" si="101"/>
        <v>630</v>
      </c>
      <c r="DP80" s="41">
        <f t="shared" si="102"/>
        <v>363.80145278450362</v>
      </c>
      <c r="DQ80" s="42">
        <f t="shared" si="124"/>
        <v>0.57746262346746602</v>
      </c>
    </row>
    <row r="81" spans="1:121" ht="38.25">
      <c r="A81" s="62" t="s">
        <v>44</v>
      </c>
      <c r="B81" s="75" t="s">
        <v>228</v>
      </c>
      <c r="C81" s="94">
        <v>46</v>
      </c>
      <c r="D81" s="20">
        <v>184</v>
      </c>
      <c r="E81" s="20">
        <f t="shared" si="105"/>
        <v>25</v>
      </c>
      <c r="F81" s="36">
        <v>30</v>
      </c>
      <c r="G81" s="45">
        <f t="shared" si="106"/>
        <v>10.714285714285714</v>
      </c>
      <c r="H81" s="37">
        <f t="shared" si="107"/>
        <v>0.3571428571428571</v>
      </c>
      <c r="I81" s="20">
        <v>15</v>
      </c>
      <c r="J81" s="30">
        <v>37</v>
      </c>
      <c r="K81" s="20">
        <f t="shared" si="108"/>
        <v>40.54054054054054</v>
      </c>
      <c r="L81" s="20">
        <v>20</v>
      </c>
      <c r="M81" s="45">
        <v>20</v>
      </c>
      <c r="N81" s="37">
        <f t="shared" si="109"/>
        <v>1</v>
      </c>
      <c r="O81" s="20">
        <v>16</v>
      </c>
      <c r="P81" s="43">
        <v>48</v>
      </c>
      <c r="Q81" s="43">
        <f t="shared" si="110"/>
        <v>3</v>
      </c>
      <c r="R81" s="20">
        <v>30</v>
      </c>
      <c r="S81" s="45">
        <v>30</v>
      </c>
      <c r="T81" s="45">
        <f t="shared" si="111"/>
        <v>1</v>
      </c>
      <c r="U81" s="30">
        <v>3</v>
      </c>
      <c r="V81" s="20">
        <v>3</v>
      </c>
      <c r="W81" s="20">
        <f t="shared" si="112"/>
        <v>100</v>
      </c>
      <c r="X81" s="43">
        <v>20</v>
      </c>
      <c r="Y81" s="45">
        <v>20</v>
      </c>
      <c r="Z81" s="45">
        <f t="shared" si="113"/>
        <v>1</v>
      </c>
      <c r="AA81" s="20">
        <v>3</v>
      </c>
      <c r="AB81" s="94">
        <v>3</v>
      </c>
      <c r="AC81" s="20">
        <f t="shared" si="114"/>
        <v>100</v>
      </c>
      <c r="AD81" s="20">
        <v>20</v>
      </c>
      <c r="AE81" s="45">
        <v>20</v>
      </c>
      <c r="AF81" s="12">
        <v>50</v>
      </c>
      <c r="AG81" s="8">
        <v>50</v>
      </c>
      <c r="AH81" s="8">
        <v>880</v>
      </c>
      <c r="AI81" s="45">
        <f t="shared" si="60"/>
        <v>5.6818181818181817</v>
      </c>
      <c r="AJ81" s="43">
        <v>30</v>
      </c>
      <c r="AK81" s="45">
        <v>10</v>
      </c>
      <c r="AL81" s="45">
        <f t="shared" si="61"/>
        <v>0.33333333333333331</v>
      </c>
      <c r="AM81" s="30">
        <v>0</v>
      </c>
      <c r="AN81" s="30">
        <v>0</v>
      </c>
      <c r="AO81" s="45">
        <v>0</v>
      </c>
      <c r="AP81" s="43">
        <v>30</v>
      </c>
      <c r="AQ81" s="45">
        <v>30</v>
      </c>
      <c r="AR81" s="45">
        <f t="shared" si="94"/>
        <v>1</v>
      </c>
      <c r="AS81" s="20">
        <v>0</v>
      </c>
      <c r="AT81" s="45">
        <v>30</v>
      </c>
      <c r="AU81" s="45">
        <v>30</v>
      </c>
      <c r="AV81" s="45">
        <f t="shared" si="116"/>
        <v>1</v>
      </c>
      <c r="AW81" s="20">
        <v>10</v>
      </c>
      <c r="AX81" s="45">
        <v>30</v>
      </c>
      <c r="AY81" s="45">
        <v>0</v>
      </c>
      <c r="AZ81" s="45">
        <f t="shared" si="117"/>
        <v>0</v>
      </c>
      <c r="BA81" s="38">
        <v>669173.72473586269</v>
      </c>
      <c r="BB81" s="17">
        <v>20511460.492708899</v>
      </c>
      <c r="BC81" s="39">
        <f t="shared" si="95"/>
        <v>3.2624382109393446</v>
      </c>
      <c r="BD81" s="43">
        <v>30</v>
      </c>
      <c r="BE81" s="45">
        <v>20</v>
      </c>
      <c r="BF81" s="45">
        <f t="shared" si="125"/>
        <v>0.66666666666666663</v>
      </c>
      <c r="BG81" s="18">
        <v>879</v>
      </c>
      <c r="BH81" s="18">
        <v>880</v>
      </c>
      <c r="BI81" s="45">
        <f t="shared" si="96"/>
        <v>99.88636363636364</v>
      </c>
      <c r="BJ81" s="43">
        <v>30</v>
      </c>
      <c r="BK81" s="45">
        <v>30</v>
      </c>
      <c r="BL81" s="45">
        <f t="shared" si="97"/>
        <v>1</v>
      </c>
      <c r="BM81" s="34">
        <v>14</v>
      </c>
      <c r="BN81" s="34">
        <v>14</v>
      </c>
      <c r="BO81" s="45">
        <f t="shared" si="98"/>
        <v>100</v>
      </c>
      <c r="BP81" s="43">
        <v>40</v>
      </c>
      <c r="BQ81" s="45">
        <v>40</v>
      </c>
      <c r="BR81" s="45">
        <f t="shared" si="99"/>
        <v>1</v>
      </c>
      <c r="BS81" s="34">
        <v>15</v>
      </c>
      <c r="BT81" s="34">
        <v>25</v>
      </c>
      <c r="BU81" s="45">
        <f t="shared" si="103"/>
        <v>60</v>
      </c>
      <c r="BV81" s="43">
        <v>40</v>
      </c>
      <c r="BW81" s="45">
        <v>10</v>
      </c>
      <c r="BX81" s="45">
        <f t="shared" si="104"/>
        <v>0.25</v>
      </c>
      <c r="BY81" s="30">
        <v>54</v>
      </c>
      <c r="BZ81" s="30">
        <v>371</v>
      </c>
      <c r="CA81" s="45">
        <f t="shared" si="70"/>
        <v>14.555256064690028</v>
      </c>
      <c r="CB81" s="20">
        <v>30</v>
      </c>
      <c r="CC81" s="45">
        <v>0</v>
      </c>
      <c r="CD81" s="45">
        <f t="shared" si="71"/>
        <v>0</v>
      </c>
      <c r="CE81" s="94">
        <v>9</v>
      </c>
      <c r="CF81" s="43">
        <v>40</v>
      </c>
      <c r="CG81" s="45">
        <f t="shared" si="118"/>
        <v>22.5</v>
      </c>
      <c r="CH81" s="20">
        <v>30</v>
      </c>
      <c r="CI81" s="45">
        <v>0</v>
      </c>
      <c r="CJ81" s="45">
        <f t="shared" si="73"/>
        <v>0</v>
      </c>
      <c r="CK81" s="30">
        <v>24</v>
      </c>
      <c r="CL81" s="43">
        <v>29</v>
      </c>
      <c r="CM81" s="45">
        <f t="shared" si="74"/>
        <v>82.758620689655174</v>
      </c>
      <c r="CN81" s="20">
        <v>30</v>
      </c>
      <c r="CO81" s="45">
        <v>0</v>
      </c>
      <c r="CP81" s="45">
        <f t="shared" si="75"/>
        <v>0</v>
      </c>
      <c r="CQ81" s="45">
        <v>42.8</v>
      </c>
      <c r="CR81" s="20">
        <v>40</v>
      </c>
      <c r="CS81" s="45">
        <v>0</v>
      </c>
      <c r="CT81" s="45">
        <f t="shared" si="100"/>
        <v>0</v>
      </c>
      <c r="CU81" s="20">
        <v>1</v>
      </c>
      <c r="CV81" s="20">
        <v>30</v>
      </c>
      <c r="CW81" s="45">
        <v>20</v>
      </c>
      <c r="CX81" s="45">
        <f t="shared" si="119"/>
        <v>0.66666666666666663</v>
      </c>
      <c r="CY81" s="20">
        <v>84.8</v>
      </c>
      <c r="CZ81" s="20">
        <v>10</v>
      </c>
      <c r="DA81" s="45">
        <v>10</v>
      </c>
      <c r="DB81" s="45">
        <f t="shared" si="120"/>
        <v>1</v>
      </c>
      <c r="DC81" s="89">
        <v>65.2</v>
      </c>
      <c r="DD81" s="20">
        <v>20</v>
      </c>
      <c r="DE81" s="45">
        <v>20</v>
      </c>
      <c r="DF81" s="45">
        <f t="shared" si="121"/>
        <v>1</v>
      </c>
      <c r="DG81" s="20" t="s">
        <v>214</v>
      </c>
      <c r="DH81" s="20">
        <v>40</v>
      </c>
      <c r="DI81" s="45">
        <v>20</v>
      </c>
      <c r="DJ81" s="45">
        <f t="shared" si="122"/>
        <v>0.5</v>
      </c>
      <c r="DK81" s="20">
        <v>0</v>
      </c>
      <c r="DL81" s="20">
        <v>20</v>
      </c>
      <c r="DM81" s="45">
        <v>20</v>
      </c>
      <c r="DN81" s="45">
        <f t="shared" si="123"/>
        <v>1</v>
      </c>
      <c r="DO81" s="41">
        <f t="shared" si="101"/>
        <v>630</v>
      </c>
      <c r="DP81" s="41">
        <f t="shared" si="102"/>
        <v>360.71428571428572</v>
      </c>
      <c r="DQ81" s="42">
        <f t="shared" si="124"/>
        <v>0.57256235827664403</v>
      </c>
    </row>
    <row r="82" spans="1:121" ht="38.25">
      <c r="A82" s="62" t="s">
        <v>44</v>
      </c>
      <c r="B82" s="76" t="s">
        <v>229</v>
      </c>
      <c r="C82" s="94">
        <v>139</v>
      </c>
      <c r="D82" s="20">
        <v>432</v>
      </c>
      <c r="E82" s="20">
        <f t="shared" si="105"/>
        <v>32.175925925925924</v>
      </c>
      <c r="F82" s="36">
        <v>30</v>
      </c>
      <c r="G82" s="45">
        <f t="shared" si="106"/>
        <v>13.78968253968254</v>
      </c>
      <c r="H82" s="37">
        <f t="shared" si="107"/>
        <v>0.45965608465608465</v>
      </c>
      <c r="I82" s="20">
        <v>28</v>
      </c>
      <c r="J82" s="30">
        <v>73</v>
      </c>
      <c r="K82" s="20">
        <f t="shared" si="108"/>
        <v>38.356164383561641</v>
      </c>
      <c r="L82" s="20">
        <v>20</v>
      </c>
      <c r="M82" s="45">
        <v>20</v>
      </c>
      <c r="N82" s="37">
        <f t="shared" si="109"/>
        <v>1</v>
      </c>
      <c r="O82" s="20">
        <v>29</v>
      </c>
      <c r="P82" s="43">
        <v>87</v>
      </c>
      <c r="Q82" s="43">
        <f t="shared" si="110"/>
        <v>3</v>
      </c>
      <c r="R82" s="20">
        <v>30</v>
      </c>
      <c r="S82" s="45">
        <v>30</v>
      </c>
      <c r="T82" s="45">
        <f t="shared" si="111"/>
        <v>1</v>
      </c>
      <c r="U82" s="30">
        <v>4</v>
      </c>
      <c r="V82" s="20">
        <v>4</v>
      </c>
      <c r="W82" s="20">
        <f t="shared" si="112"/>
        <v>100</v>
      </c>
      <c r="X82" s="43">
        <v>20</v>
      </c>
      <c r="Y82" s="45">
        <v>20</v>
      </c>
      <c r="Z82" s="45">
        <f t="shared" si="113"/>
        <v>1</v>
      </c>
      <c r="AA82" s="20">
        <v>2</v>
      </c>
      <c r="AB82" s="94">
        <v>2</v>
      </c>
      <c r="AC82" s="20">
        <f t="shared" si="114"/>
        <v>100</v>
      </c>
      <c r="AD82" s="20">
        <v>20</v>
      </c>
      <c r="AE82" s="45">
        <v>20</v>
      </c>
      <c r="AF82" s="45">
        <f t="shared" si="115"/>
        <v>1</v>
      </c>
      <c r="AG82" s="8">
        <v>69</v>
      </c>
      <c r="AH82" s="8">
        <v>1414</v>
      </c>
      <c r="AI82" s="45">
        <f t="shared" si="60"/>
        <v>4.8797736916548802</v>
      </c>
      <c r="AJ82" s="43">
        <v>30</v>
      </c>
      <c r="AK82" s="45">
        <v>20</v>
      </c>
      <c r="AL82" s="45">
        <f t="shared" si="61"/>
        <v>0.66666666666666663</v>
      </c>
      <c r="AM82" s="30">
        <v>0</v>
      </c>
      <c r="AN82" s="30">
        <v>0</v>
      </c>
      <c r="AO82" s="45">
        <v>0</v>
      </c>
      <c r="AP82" s="43">
        <v>30</v>
      </c>
      <c r="AQ82" s="45">
        <v>30</v>
      </c>
      <c r="AR82" s="45">
        <f t="shared" si="94"/>
        <v>1</v>
      </c>
      <c r="AS82" s="20">
        <v>0</v>
      </c>
      <c r="AT82" s="45">
        <v>30</v>
      </c>
      <c r="AU82" s="45">
        <v>30</v>
      </c>
      <c r="AV82" s="45">
        <f t="shared" si="116"/>
        <v>1</v>
      </c>
      <c r="AW82" s="20">
        <v>26</v>
      </c>
      <c r="AX82" s="45">
        <v>30</v>
      </c>
      <c r="AY82" s="45">
        <v>0</v>
      </c>
      <c r="AZ82" s="45">
        <f t="shared" si="117"/>
        <v>0</v>
      </c>
      <c r="BA82" s="38">
        <v>1033057.7665283852</v>
      </c>
      <c r="BB82" s="17">
        <v>36284908.397805601</v>
      </c>
      <c r="BC82" s="39">
        <f t="shared" si="95"/>
        <v>2.8470728248851289</v>
      </c>
      <c r="BD82" s="43">
        <v>30</v>
      </c>
      <c r="BE82" s="45">
        <v>20</v>
      </c>
      <c r="BF82" s="45">
        <f t="shared" si="125"/>
        <v>0.66666666666666663</v>
      </c>
      <c r="BG82" s="18">
        <v>1412</v>
      </c>
      <c r="BH82" s="18">
        <v>1414</v>
      </c>
      <c r="BI82" s="45">
        <f t="shared" si="96"/>
        <v>99.858557284299863</v>
      </c>
      <c r="BJ82" s="43">
        <v>30</v>
      </c>
      <c r="BK82" s="45">
        <v>30</v>
      </c>
      <c r="BL82" s="45">
        <f t="shared" si="97"/>
        <v>1</v>
      </c>
      <c r="BM82" s="34">
        <v>25</v>
      </c>
      <c r="BN82" s="34">
        <v>30</v>
      </c>
      <c r="BO82" s="45">
        <f t="shared" si="98"/>
        <v>83.333333333333329</v>
      </c>
      <c r="BP82" s="43">
        <v>40</v>
      </c>
      <c r="BQ82" s="45">
        <v>30</v>
      </c>
      <c r="BR82" s="45">
        <f t="shared" si="99"/>
        <v>0.75</v>
      </c>
      <c r="BS82" s="34">
        <v>32</v>
      </c>
      <c r="BT82" s="34">
        <v>45</v>
      </c>
      <c r="BU82" s="45">
        <f t="shared" si="103"/>
        <v>71.111111111111114</v>
      </c>
      <c r="BV82" s="43">
        <v>40</v>
      </c>
      <c r="BW82" s="45">
        <v>20</v>
      </c>
      <c r="BX82" s="45">
        <f t="shared" si="104"/>
        <v>0.5</v>
      </c>
      <c r="BY82" s="30">
        <v>53</v>
      </c>
      <c r="BZ82" s="30">
        <v>1102</v>
      </c>
      <c r="CA82" s="45">
        <f t="shared" si="70"/>
        <v>4.809437386569873</v>
      </c>
      <c r="CB82" s="20">
        <v>30</v>
      </c>
      <c r="CC82" s="45">
        <v>30</v>
      </c>
      <c r="CD82" s="45">
        <f t="shared" si="71"/>
        <v>1</v>
      </c>
      <c r="CE82" s="94">
        <v>13</v>
      </c>
      <c r="CF82" s="43">
        <v>151</v>
      </c>
      <c r="CG82" s="45">
        <f t="shared" si="118"/>
        <v>8.6092715231788084</v>
      </c>
      <c r="CH82" s="20">
        <v>30</v>
      </c>
      <c r="CI82" s="45">
        <v>0</v>
      </c>
      <c r="CJ82" s="45">
        <f t="shared" si="73"/>
        <v>0</v>
      </c>
      <c r="CK82" s="30">
        <v>10</v>
      </c>
      <c r="CL82" s="43">
        <v>35</v>
      </c>
      <c r="CM82" s="45">
        <f t="shared" si="74"/>
        <v>28.571428571428573</v>
      </c>
      <c r="CN82" s="20">
        <v>30</v>
      </c>
      <c r="CO82" s="45">
        <v>0</v>
      </c>
      <c r="CP82" s="45">
        <f t="shared" si="75"/>
        <v>0</v>
      </c>
      <c r="CQ82" s="45">
        <v>45.1</v>
      </c>
      <c r="CR82" s="20">
        <v>40</v>
      </c>
      <c r="CS82" s="45">
        <v>0</v>
      </c>
      <c r="CT82" s="45">
        <f t="shared" si="100"/>
        <v>0</v>
      </c>
      <c r="CU82" s="20">
        <v>1</v>
      </c>
      <c r="CV82" s="20">
        <v>30</v>
      </c>
      <c r="CW82" s="45">
        <v>20</v>
      </c>
      <c r="CX82" s="45">
        <f t="shared" si="119"/>
        <v>0.66666666666666663</v>
      </c>
      <c r="CY82" s="20">
        <v>91.4</v>
      </c>
      <c r="CZ82" s="20">
        <v>10</v>
      </c>
      <c r="DA82" s="45">
        <v>10</v>
      </c>
      <c r="DB82" s="45">
        <f t="shared" si="120"/>
        <v>1</v>
      </c>
      <c r="DC82" s="89">
        <v>64</v>
      </c>
      <c r="DD82" s="20">
        <v>20</v>
      </c>
      <c r="DE82" s="45">
        <v>20</v>
      </c>
      <c r="DF82" s="45">
        <f t="shared" si="121"/>
        <v>1</v>
      </c>
      <c r="DG82" s="20" t="s">
        <v>214</v>
      </c>
      <c r="DH82" s="20">
        <v>40</v>
      </c>
      <c r="DI82" s="45">
        <v>20</v>
      </c>
      <c r="DJ82" s="45">
        <f t="shared" si="122"/>
        <v>0.5</v>
      </c>
      <c r="DK82" s="20">
        <v>1</v>
      </c>
      <c r="DL82" s="20">
        <v>20</v>
      </c>
      <c r="DM82" s="45">
        <v>0</v>
      </c>
      <c r="DN82" s="45">
        <f t="shared" si="123"/>
        <v>0</v>
      </c>
      <c r="DO82" s="41">
        <f t="shared" si="101"/>
        <v>630</v>
      </c>
      <c r="DP82" s="41">
        <f t="shared" si="102"/>
        <v>383.78968253968253</v>
      </c>
      <c r="DQ82" s="42">
        <f t="shared" si="124"/>
        <v>0.60918997228521032</v>
      </c>
    </row>
    <row r="83" spans="1:121" ht="15.75">
      <c r="A83" s="62" t="s">
        <v>44</v>
      </c>
      <c r="B83" s="68" t="s">
        <v>147</v>
      </c>
      <c r="C83" s="94">
        <v>51</v>
      </c>
      <c r="D83" s="20">
        <v>170</v>
      </c>
      <c r="E83" s="20">
        <f t="shared" si="105"/>
        <v>30</v>
      </c>
      <c r="F83" s="36">
        <v>30</v>
      </c>
      <c r="G83" s="45">
        <f t="shared" si="106"/>
        <v>12.857142857142858</v>
      </c>
      <c r="H83" s="37">
        <f t="shared" si="107"/>
        <v>0.4285714285714286</v>
      </c>
      <c r="I83" s="20">
        <v>12</v>
      </c>
      <c r="J83" s="30">
        <v>25</v>
      </c>
      <c r="K83" s="20">
        <f t="shared" si="108"/>
        <v>48</v>
      </c>
      <c r="L83" s="20">
        <v>20</v>
      </c>
      <c r="M83" s="45">
        <v>20</v>
      </c>
      <c r="N83" s="37">
        <f t="shared" si="109"/>
        <v>1</v>
      </c>
      <c r="O83" s="20">
        <v>12</v>
      </c>
      <c r="P83" s="43">
        <v>24</v>
      </c>
      <c r="Q83" s="43">
        <f t="shared" si="110"/>
        <v>2</v>
      </c>
      <c r="R83" s="20">
        <v>30</v>
      </c>
      <c r="S83" s="45">
        <v>15</v>
      </c>
      <c r="T83" s="45">
        <f t="shared" si="111"/>
        <v>0.5</v>
      </c>
      <c r="U83" s="30">
        <v>1</v>
      </c>
      <c r="V83" s="20">
        <v>1</v>
      </c>
      <c r="W83" s="20">
        <f t="shared" si="112"/>
        <v>100</v>
      </c>
      <c r="X83" s="43">
        <v>20</v>
      </c>
      <c r="Y83" s="45">
        <v>20</v>
      </c>
      <c r="Z83" s="45">
        <f t="shared" si="113"/>
        <v>1</v>
      </c>
      <c r="AA83" s="20">
        <v>1</v>
      </c>
      <c r="AB83" s="94">
        <v>1</v>
      </c>
      <c r="AC83" s="20">
        <f t="shared" si="114"/>
        <v>100</v>
      </c>
      <c r="AD83" s="20">
        <v>20</v>
      </c>
      <c r="AE83" s="45">
        <v>20</v>
      </c>
      <c r="AF83" s="45">
        <f t="shared" si="115"/>
        <v>1</v>
      </c>
      <c r="AG83" s="13">
        <v>18</v>
      </c>
      <c r="AH83" s="11">
        <v>422</v>
      </c>
      <c r="AI83" s="45">
        <f t="shared" si="60"/>
        <v>4.2654028436018958</v>
      </c>
      <c r="AJ83" s="43">
        <v>30</v>
      </c>
      <c r="AK83" s="45">
        <v>20</v>
      </c>
      <c r="AL83" s="45">
        <f t="shared" si="61"/>
        <v>0.66666666666666663</v>
      </c>
      <c r="AM83" s="30">
        <v>0</v>
      </c>
      <c r="AN83" s="30">
        <v>0</v>
      </c>
      <c r="AO83" s="45">
        <v>0</v>
      </c>
      <c r="AP83" s="43">
        <v>30</v>
      </c>
      <c r="AQ83" s="45">
        <v>30</v>
      </c>
      <c r="AR83" s="45">
        <f t="shared" si="94"/>
        <v>1</v>
      </c>
      <c r="AS83" s="20">
        <v>0</v>
      </c>
      <c r="AT83" s="45">
        <v>30</v>
      </c>
      <c r="AU83" s="45">
        <v>30</v>
      </c>
      <c r="AV83" s="45">
        <f t="shared" si="116"/>
        <v>1</v>
      </c>
      <c r="AW83" s="20">
        <v>5</v>
      </c>
      <c r="AX83" s="45">
        <v>30</v>
      </c>
      <c r="AY83" s="45">
        <v>0</v>
      </c>
      <c r="AZ83" s="45">
        <f t="shared" si="117"/>
        <v>0</v>
      </c>
      <c r="BA83" s="38">
        <v>477109.20551945898</v>
      </c>
      <c r="BB83" s="17">
        <v>11407409.6794641</v>
      </c>
      <c r="BC83" s="39">
        <f t="shared" si="95"/>
        <v>4.1824499945711837</v>
      </c>
      <c r="BD83" s="43">
        <v>30</v>
      </c>
      <c r="BE83" s="45">
        <v>20</v>
      </c>
      <c r="BF83" s="45">
        <f t="shared" si="125"/>
        <v>0.66666666666666663</v>
      </c>
      <c r="BG83" s="18">
        <v>414</v>
      </c>
      <c r="BH83" s="18">
        <v>422</v>
      </c>
      <c r="BI83" s="45">
        <f t="shared" si="96"/>
        <v>98.104265402843609</v>
      </c>
      <c r="BJ83" s="43">
        <v>30</v>
      </c>
      <c r="BK83" s="45">
        <v>30</v>
      </c>
      <c r="BL83" s="45">
        <f t="shared" si="97"/>
        <v>1</v>
      </c>
      <c r="BM83" s="34">
        <v>17</v>
      </c>
      <c r="BN83" s="34">
        <v>18</v>
      </c>
      <c r="BO83" s="45">
        <f t="shared" si="98"/>
        <v>94.444444444444443</v>
      </c>
      <c r="BP83" s="43">
        <v>40</v>
      </c>
      <c r="BQ83" s="45">
        <v>40</v>
      </c>
      <c r="BR83" s="45">
        <f t="shared" si="99"/>
        <v>1</v>
      </c>
      <c r="BS83" s="34">
        <v>8</v>
      </c>
      <c r="BT83" s="34">
        <v>14</v>
      </c>
      <c r="BU83" s="45">
        <f t="shared" si="103"/>
        <v>57.142857142857146</v>
      </c>
      <c r="BV83" s="43">
        <v>40</v>
      </c>
      <c r="BW83" s="45">
        <v>0</v>
      </c>
      <c r="BX83" s="45">
        <f t="shared" si="104"/>
        <v>0</v>
      </c>
      <c r="BY83" s="30">
        <v>6</v>
      </c>
      <c r="BZ83" s="30">
        <v>416</v>
      </c>
      <c r="CA83" s="45">
        <f t="shared" si="70"/>
        <v>1.4423076923076923</v>
      </c>
      <c r="CB83" s="20">
        <v>30</v>
      </c>
      <c r="CC83" s="45">
        <v>30</v>
      </c>
      <c r="CD83" s="45">
        <f t="shared" si="71"/>
        <v>1</v>
      </c>
      <c r="CE83" s="94">
        <v>4</v>
      </c>
      <c r="CF83" s="43">
        <v>52</v>
      </c>
      <c r="CG83" s="45">
        <f t="shared" si="118"/>
        <v>7.6923076923076925</v>
      </c>
      <c r="CH83" s="20">
        <v>30</v>
      </c>
      <c r="CI83" s="45">
        <v>0</v>
      </c>
      <c r="CJ83" s="45">
        <f t="shared" si="73"/>
        <v>0</v>
      </c>
      <c r="CK83" s="30">
        <v>1</v>
      </c>
      <c r="CL83" s="43">
        <v>16</v>
      </c>
      <c r="CM83" s="45">
        <f t="shared" si="74"/>
        <v>6.25</v>
      </c>
      <c r="CN83" s="20">
        <v>30</v>
      </c>
      <c r="CO83" s="45">
        <v>0</v>
      </c>
      <c r="CP83" s="45">
        <f t="shared" si="75"/>
        <v>0</v>
      </c>
      <c r="CQ83" s="115">
        <v>51.5</v>
      </c>
      <c r="CR83" s="20">
        <v>40</v>
      </c>
      <c r="CS83" s="45">
        <v>0</v>
      </c>
      <c r="CT83" s="45">
        <f t="shared" si="100"/>
        <v>0</v>
      </c>
      <c r="CU83" s="20">
        <v>0</v>
      </c>
      <c r="CV83" s="20">
        <v>30</v>
      </c>
      <c r="CW83" s="45">
        <v>30</v>
      </c>
      <c r="CX83" s="45">
        <f t="shared" si="119"/>
        <v>1</v>
      </c>
      <c r="CY83" s="20">
        <v>94.4</v>
      </c>
      <c r="CZ83" s="20">
        <v>10</v>
      </c>
      <c r="DA83" s="45">
        <v>10</v>
      </c>
      <c r="DB83" s="45">
        <f t="shared" si="120"/>
        <v>1</v>
      </c>
      <c r="DC83" s="89">
        <v>60.7</v>
      </c>
      <c r="DD83" s="20">
        <v>20</v>
      </c>
      <c r="DE83" s="45">
        <v>20</v>
      </c>
      <c r="DF83" s="45">
        <f t="shared" si="121"/>
        <v>1</v>
      </c>
      <c r="DG83" s="20" t="s">
        <v>215</v>
      </c>
      <c r="DH83" s="20">
        <v>40</v>
      </c>
      <c r="DI83" s="45">
        <v>0</v>
      </c>
      <c r="DJ83" s="45">
        <f t="shared" si="122"/>
        <v>0</v>
      </c>
      <c r="DK83" s="20">
        <v>0</v>
      </c>
      <c r="DL83" s="20">
        <v>20</v>
      </c>
      <c r="DM83" s="45">
        <v>20</v>
      </c>
      <c r="DN83" s="45">
        <f t="shared" si="123"/>
        <v>1</v>
      </c>
      <c r="DO83" s="41">
        <f t="shared" si="101"/>
        <v>630</v>
      </c>
      <c r="DP83" s="41">
        <f t="shared" si="102"/>
        <v>367.85714285714283</v>
      </c>
      <c r="DQ83" s="42">
        <f t="shared" si="124"/>
        <v>0.58390022675736952</v>
      </c>
    </row>
    <row r="84" spans="1:121" ht="15.75">
      <c r="A84" s="35" t="s">
        <v>45</v>
      </c>
      <c r="B84" s="63" t="s">
        <v>150</v>
      </c>
      <c r="C84" s="116" t="s">
        <v>240</v>
      </c>
      <c r="D84" s="116" t="s">
        <v>241</v>
      </c>
      <c r="E84" s="20">
        <f>C84*100/D84</f>
        <v>23.220973782771537</v>
      </c>
      <c r="F84" s="36">
        <v>30</v>
      </c>
      <c r="G84" s="45">
        <f>E84*30/70</f>
        <v>9.9518459069020881</v>
      </c>
      <c r="H84" s="37">
        <f>G84/F84</f>
        <v>0.33172819689673627</v>
      </c>
      <c r="I84" s="117">
        <v>30</v>
      </c>
      <c r="J84" s="117" t="s">
        <v>242</v>
      </c>
      <c r="K84" s="20">
        <f>I84*100/J84</f>
        <v>21.276595744680851</v>
      </c>
      <c r="L84" s="20">
        <v>20</v>
      </c>
      <c r="M84" s="45">
        <v>10</v>
      </c>
      <c r="N84" s="37">
        <f>M84/L84</f>
        <v>0.5</v>
      </c>
      <c r="O84" s="116" t="s">
        <v>243</v>
      </c>
      <c r="P84" s="116" t="s">
        <v>244</v>
      </c>
      <c r="Q84" s="43">
        <f>P84/O84</f>
        <v>2.8536585365853657</v>
      </c>
      <c r="R84" s="20">
        <v>30</v>
      </c>
      <c r="S84" s="45">
        <v>30</v>
      </c>
      <c r="T84" s="45">
        <f>S84/R84</f>
        <v>1</v>
      </c>
      <c r="U84" s="117" t="s">
        <v>245</v>
      </c>
      <c r="V84" s="116" t="s">
        <v>245</v>
      </c>
      <c r="W84" s="20">
        <f>U84*100/V84</f>
        <v>100</v>
      </c>
      <c r="X84" s="43">
        <v>20</v>
      </c>
      <c r="Y84" s="45">
        <v>20</v>
      </c>
      <c r="Z84" s="45">
        <f>Y84/X84</f>
        <v>1</v>
      </c>
      <c r="AA84" s="116" t="s">
        <v>246</v>
      </c>
      <c r="AB84" s="116" t="s">
        <v>245</v>
      </c>
      <c r="AC84" s="20">
        <f>AA84*100/AB84</f>
        <v>45.454545454545453</v>
      </c>
      <c r="AD84" s="20">
        <v>20</v>
      </c>
      <c r="AE84" s="45">
        <f>AC84*20/80</f>
        <v>11.363636363636363</v>
      </c>
      <c r="AF84" s="45">
        <f>AE84/AD84</f>
        <v>0.56818181818181812</v>
      </c>
      <c r="AG84" s="9">
        <v>0</v>
      </c>
      <c r="AH84" s="9">
        <v>2712</v>
      </c>
      <c r="AI84" s="45">
        <f t="shared" si="60"/>
        <v>0</v>
      </c>
      <c r="AJ84" s="43">
        <v>30</v>
      </c>
      <c r="AK84" s="45">
        <v>30</v>
      </c>
      <c r="AL84" s="45">
        <f t="shared" si="61"/>
        <v>1</v>
      </c>
      <c r="AM84" s="30">
        <v>0</v>
      </c>
      <c r="AN84" s="30">
        <v>0</v>
      </c>
      <c r="AO84" s="45">
        <v>0</v>
      </c>
      <c r="AP84" s="43">
        <v>30</v>
      </c>
      <c r="AQ84" s="45">
        <v>30</v>
      </c>
      <c r="AR84" s="45">
        <f t="shared" si="94"/>
        <v>1</v>
      </c>
      <c r="AS84" s="20">
        <v>0</v>
      </c>
      <c r="AT84" s="45">
        <v>30</v>
      </c>
      <c r="AU84" s="45">
        <v>30</v>
      </c>
      <c r="AV84" s="45">
        <f>AU84/AT84</f>
        <v>1</v>
      </c>
      <c r="AW84" s="20">
        <v>1</v>
      </c>
      <c r="AX84" s="45">
        <v>30</v>
      </c>
      <c r="AY84" s="45">
        <v>0</v>
      </c>
      <c r="AZ84" s="45">
        <f>AY84/AX84</f>
        <v>0</v>
      </c>
      <c r="BA84" s="38">
        <v>185391.6703926078</v>
      </c>
      <c r="BB84" s="16">
        <v>54981000.701795302</v>
      </c>
      <c r="BC84" s="39">
        <f t="shared" si="95"/>
        <v>0.33719224464125513</v>
      </c>
      <c r="BD84" s="43">
        <v>30</v>
      </c>
      <c r="BE84" s="45">
        <v>30</v>
      </c>
      <c r="BF84" s="45">
        <f t="shared" si="125"/>
        <v>1</v>
      </c>
      <c r="BG84" s="18">
        <v>2711</v>
      </c>
      <c r="BH84" s="18">
        <v>2712</v>
      </c>
      <c r="BI84" s="45">
        <f t="shared" si="96"/>
        <v>99.963126843657818</v>
      </c>
      <c r="BJ84" s="43">
        <v>30</v>
      </c>
      <c r="BK84" s="45">
        <v>30</v>
      </c>
      <c r="BL84" s="45">
        <f t="shared" si="97"/>
        <v>1</v>
      </c>
      <c r="BM84" s="34">
        <v>89</v>
      </c>
      <c r="BN84" s="34">
        <v>100</v>
      </c>
      <c r="BO84" s="45">
        <f t="shared" si="98"/>
        <v>89</v>
      </c>
      <c r="BP84" s="43">
        <v>40</v>
      </c>
      <c r="BQ84" s="45">
        <v>30</v>
      </c>
      <c r="BR84" s="45">
        <f t="shared" si="99"/>
        <v>0.75</v>
      </c>
      <c r="BS84" s="34">
        <v>18</v>
      </c>
      <c r="BT84" s="34">
        <v>47</v>
      </c>
      <c r="BU84" s="45">
        <f t="shared" si="103"/>
        <v>38.297872340425535</v>
      </c>
      <c r="BV84" s="43">
        <v>40</v>
      </c>
      <c r="BW84" s="45">
        <v>0</v>
      </c>
      <c r="BX84" s="45">
        <f t="shared" si="104"/>
        <v>0</v>
      </c>
      <c r="BY84" s="20">
        <v>2</v>
      </c>
      <c r="BZ84" s="20">
        <v>1465</v>
      </c>
      <c r="CA84" s="45">
        <f t="shared" si="70"/>
        <v>0.13651877133105803</v>
      </c>
      <c r="CB84" s="20">
        <v>30</v>
      </c>
      <c r="CC84" s="45">
        <v>30</v>
      </c>
      <c r="CD84" s="45">
        <f t="shared" si="71"/>
        <v>1</v>
      </c>
      <c r="CE84" s="20">
        <v>1</v>
      </c>
      <c r="CF84" s="45">
        <v>220</v>
      </c>
      <c r="CG84" s="37">
        <f t="shared" si="118"/>
        <v>0.45454545454545453</v>
      </c>
      <c r="CH84" s="20">
        <v>30</v>
      </c>
      <c r="CI84" s="20">
        <v>30</v>
      </c>
      <c r="CJ84" s="45">
        <f t="shared" si="73"/>
        <v>1</v>
      </c>
      <c r="CK84" s="55">
        <v>0</v>
      </c>
      <c r="CL84" s="36">
        <v>109</v>
      </c>
      <c r="CM84" s="45">
        <f t="shared" si="74"/>
        <v>0</v>
      </c>
      <c r="CN84" s="20">
        <v>30</v>
      </c>
      <c r="CO84" s="45">
        <v>30</v>
      </c>
      <c r="CP84" s="45">
        <f t="shared" si="75"/>
        <v>1</v>
      </c>
      <c r="CQ84" s="20">
        <v>92</v>
      </c>
      <c r="CR84" s="20">
        <v>40</v>
      </c>
      <c r="CS84" s="45">
        <v>40</v>
      </c>
      <c r="CT84" s="45">
        <f t="shared" si="100"/>
        <v>1</v>
      </c>
      <c r="CU84" s="20">
        <v>1</v>
      </c>
      <c r="CV84" s="20">
        <v>30</v>
      </c>
      <c r="CW84" s="45">
        <v>20</v>
      </c>
      <c r="CX84" s="45">
        <f>CW84/CV84</f>
        <v>0.66666666666666663</v>
      </c>
      <c r="CY84" s="20">
        <v>88</v>
      </c>
      <c r="CZ84" s="20">
        <v>10</v>
      </c>
      <c r="DA84" s="45">
        <v>10</v>
      </c>
      <c r="DB84" s="45">
        <f>DA84/CZ84</f>
        <v>1</v>
      </c>
      <c r="DC84" s="89">
        <v>68.5</v>
      </c>
      <c r="DD84" s="20">
        <v>20</v>
      </c>
      <c r="DE84" s="45">
        <v>20</v>
      </c>
      <c r="DF84" s="45">
        <f>DE84/DD84</f>
        <v>1</v>
      </c>
      <c r="DG84" s="20" t="s">
        <v>217</v>
      </c>
      <c r="DH84" s="20">
        <v>40</v>
      </c>
      <c r="DI84" s="45">
        <v>10</v>
      </c>
      <c r="DJ84" s="45">
        <f>DI84/DH84</f>
        <v>0.25</v>
      </c>
      <c r="DK84" s="20">
        <v>3</v>
      </c>
      <c r="DL84" s="20">
        <v>20</v>
      </c>
      <c r="DM84" s="45">
        <v>0</v>
      </c>
      <c r="DN84" s="45">
        <f>DM84/DL84</f>
        <v>0</v>
      </c>
      <c r="DO84" s="41">
        <f t="shared" si="101"/>
        <v>630</v>
      </c>
      <c r="DP84" s="41">
        <f t="shared" si="102"/>
        <v>451.31548227053844</v>
      </c>
      <c r="DQ84" s="42">
        <f>DP84/DO84</f>
        <v>0.71637378138180707</v>
      </c>
    </row>
    <row r="85" spans="1:121" ht="25.5">
      <c r="A85" s="35" t="s">
        <v>45</v>
      </c>
      <c r="B85" s="63" t="s">
        <v>151</v>
      </c>
      <c r="C85" s="94">
        <v>130</v>
      </c>
      <c r="D85" s="20">
        <v>409</v>
      </c>
      <c r="E85" s="20">
        <f>C85*100/D85</f>
        <v>31.78484107579462</v>
      </c>
      <c r="F85" s="36">
        <v>30</v>
      </c>
      <c r="G85" s="45">
        <f>E85*30/70</f>
        <v>13.622074746769123</v>
      </c>
      <c r="H85" s="37">
        <f>G85/F85</f>
        <v>0.45406915822563743</v>
      </c>
      <c r="I85" s="30">
        <v>65</v>
      </c>
      <c r="J85" s="30">
        <v>121</v>
      </c>
      <c r="K85" s="20">
        <f>I85*100/J85</f>
        <v>53.719008264462808</v>
      </c>
      <c r="L85" s="20">
        <v>20</v>
      </c>
      <c r="M85" s="45">
        <v>20</v>
      </c>
      <c r="N85" s="37">
        <f>M85/L85</f>
        <v>1</v>
      </c>
      <c r="O85" s="20">
        <v>56</v>
      </c>
      <c r="P85" s="45">
        <v>109</v>
      </c>
      <c r="Q85" s="43">
        <f>P85/O85</f>
        <v>1.9464285714285714</v>
      </c>
      <c r="R85" s="20">
        <v>30</v>
      </c>
      <c r="S85" s="45">
        <v>15</v>
      </c>
      <c r="T85" s="45">
        <f>S85/R85</f>
        <v>0.5</v>
      </c>
      <c r="U85" s="30">
        <v>8</v>
      </c>
      <c r="V85" s="36">
        <v>10</v>
      </c>
      <c r="W85" s="20">
        <f>U85*100/V85</f>
        <v>80</v>
      </c>
      <c r="X85" s="43">
        <v>20</v>
      </c>
      <c r="Y85" s="45">
        <v>20</v>
      </c>
      <c r="Z85" s="45">
        <f>Y85/X85</f>
        <v>1</v>
      </c>
      <c r="AA85" s="36">
        <v>4</v>
      </c>
      <c r="AB85" s="45">
        <v>10</v>
      </c>
      <c r="AC85" s="20">
        <f>AA85*100/AB85</f>
        <v>40</v>
      </c>
      <c r="AD85" s="20">
        <v>20</v>
      </c>
      <c r="AE85" s="45">
        <f t="shared" ref="AE85:AE86" si="126">AC85*20/80</f>
        <v>10</v>
      </c>
      <c r="AF85" s="45">
        <f>AE85/AD85</f>
        <v>0.5</v>
      </c>
      <c r="AG85" s="9">
        <v>0</v>
      </c>
      <c r="AH85" s="9">
        <v>2640</v>
      </c>
      <c r="AI85" s="45">
        <f t="shared" si="60"/>
        <v>0</v>
      </c>
      <c r="AJ85" s="43">
        <v>30</v>
      </c>
      <c r="AK85" s="45">
        <v>30</v>
      </c>
      <c r="AL85" s="45">
        <f t="shared" si="61"/>
        <v>1</v>
      </c>
      <c r="AM85" s="30">
        <v>0</v>
      </c>
      <c r="AN85" s="30">
        <v>0</v>
      </c>
      <c r="AO85" s="45">
        <v>0</v>
      </c>
      <c r="AP85" s="43">
        <v>30</v>
      </c>
      <c r="AQ85" s="45">
        <v>30</v>
      </c>
      <c r="AR85" s="45">
        <f t="shared" si="94"/>
        <v>1</v>
      </c>
      <c r="AS85" s="20">
        <v>0</v>
      </c>
      <c r="AT85" s="45">
        <v>30</v>
      </c>
      <c r="AU85" s="45">
        <v>30</v>
      </c>
      <c r="AV85" s="45">
        <f>AU85/AT85</f>
        <v>1</v>
      </c>
      <c r="AW85" s="20">
        <v>0</v>
      </c>
      <c r="AX85" s="45">
        <v>30</v>
      </c>
      <c r="AY85" s="45">
        <v>30</v>
      </c>
      <c r="AZ85" s="45">
        <f>AY85/AX85</f>
        <v>1</v>
      </c>
      <c r="BA85" s="38">
        <v>3688620.6403920432</v>
      </c>
      <c r="BB85" s="16">
        <v>54948366.483191103</v>
      </c>
      <c r="BC85" s="39">
        <f t="shared" si="95"/>
        <v>6.7128849799755281</v>
      </c>
      <c r="BD85" s="43">
        <v>30</v>
      </c>
      <c r="BE85" s="45">
        <v>10</v>
      </c>
      <c r="BF85" s="45">
        <f t="shared" si="125"/>
        <v>0.33333333333333331</v>
      </c>
      <c r="BG85" s="18">
        <v>2628</v>
      </c>
      <c r="BH85" s="18">
        <v>2640</v>
      </c>
      <c r="BI85" s="45">
        <f t="shared" si="96"/>
        <v>99.545454545454547</v>
      </c>
      <c r="BJ85" s="43">
        <v>30</v>
      </c>
      <c r="BK85" s="45">
        <v>30</v>
      </c>
      <c r="BL85" s="45">
        <f t="shared" si="97"/>
        <v>1</v>
      </c>
      <c r="BM85" s="34">
        <v>61</v>
      </c>
      <c r="BN85" s="34">
        <v>66</v>
      </c>
      <c r="BO85" s="45">
        <f t="shared" si="98"/>
        <v>92.424242424242422</v>
      </c>
      <c r="BP85" s="43">
        <v>40</v>
      </c>
      <c r="BQ85" s="45">
        <v>40</v>
      </c>
      <c r="BR85" s="45">
        <f t="shared" si="99"/>
        <v>1</v>
      </c>
      <c r="BS85" s="34">
        <v>26</v>
      </c>
      <c r="BT85" s="34">
        <v>51</v>
      </c>
      <c r="BU85" s="45">
        <f t="shared" si="103"/>
        <v>50.980392156862742</v>
      </c>
      <c r="BV85" s="43">
        <v>40</v>
      </c>
      <c r="BW85" s="45">
        <v>0</v>
      </c>
      <c r="BX85" s="45">
        <f t="shared" si="104"/>
        <v>0</v>
      </c>
      <c r="BY85" s="30">
        <v>413</v>
      </c>
      <c r="BZ85" s="30">
        <v>1650</v>
      </c>
      <c r="CA85" s="45">
        <f t="shared" si="70"/>
        <v>25.030303030303031</v>
      </c>
      <c r="CB85" s="20">
        <v>30</v>
      </c>
      <c r="CC85" s="45">
        <v>0</v>
      </c>
      <c r="CD85" s="45">
        <f t="shared" si="71"/>
        <v>0</v>
      </c>
      <c r="CE85" s="94">
        <v>34</v>
      </c>
      <c r="CF85" s="94">
        <v>242</v>
      </c>
      <c r="CG85" s="37">
        <f t="shared" si="118"/>
        <v>14.049586776859504</v>
      </c>
      <c r="CH85" s="20">
        <v>30</v>
      </c>
      <c r="CI85" s="20">
        <v>0</v>
      </c>
      <c r="CJ85" s="45">
        <f t="shared" si="73"/>
        <v>0</v>
      </c>
      <c r="CK85" s="30">
        <v>28</v>
      </c>
      <c r="CL85" s="36">
        <v>169</v>
      </c>
      <c r="CM85" s="45">
        <f t="shared" si="74"/>
        <v>16.568047337278106</v>
      </c>
      <c r="CN85" s="20">
        <v>30</v>
      </c>
      <c r="CO85" s="45">
        <v>0</v>
      </c>
      <c r="CP85" s="45">
        <f t="shared" si="75"/>
        <v>0</v>
      </c>
      <c r="CQ85" s="20">
        <v>94.4</v>
      </c>
      <c r="CR85" s="20">
        <v>40</v>
      </c>
      <c r="CS85" s="45">
        <v>40</v>
      </c>
      <c r="CT85" s="45">
        <f t="shared" si="100"/>
        <v>1</v>
      </c>
      <c r="CU85" s="20">
        <v>2</v>
      </c>
      <c r="CV85" s="20">
        <v>30</v>
      </c>
      <c r="CW85" s="45">
        <v>20</v>
      </c>
      <c r="CX85" s="45">
        <f>CW85/CV85</f>
        <v>0.66666666666666663</v>
      </c>
      <c r="CY85" s="20">
        <v>99</v>
      </c>
      <c r="CZ85" s="20">
        <v>10</v>
      </c>
      <c r="DA85" s="45">
        <v>10</v>
      </c>
      <c r="DB85" s="45">
        <f>DA85/CZ85</f>
        <v>1</v>
      </c>
      <c r="DC85" s="89">
        <v>69.3</v>
      </c>
      <c r="DD85" s="20">
        <v>20</v>
      </c>
      <c r="DE85" s="45">
        <v>20</v>
      </c>
      <c r="DF85" s="45">
        <f>DE85/DD85</f>
        <v>1</v>
      </c>
      <c r="DG85" s="20" t="s">
        <v>215</v>
      </c>
      <c r="DH85" s="20">
        <v>40</v>
      </c>
      <c r="DI85" s="45">
        <v>0</v>
      </c>
      <c r="DJ85" s="45">
        <f>DI85/DH85</f>
        <v>0</v>
      </c>
      <c r="DK85" s="20">
        <v>3</v>
      </c>
      <c r="DL85" s="20">
        <v>20</v>
      </c>
      <c r="DM85" s="45">
        <v>0</v>
      </c>
      <c r="DN85" s="45">
        <f>DM85/DL85</f>
        <v>0</v>
      </c>
      <c r="DO85" s="41">
        <f t="shared" si="101"/>
        <v>630</v>
      </c>
      <c r="DP85" s="41">
        <f t="shared" si="102"/>
        <v>368.6220747467691</v>
      </c>
      <c r="DQ85" s="42">
        <f>DP85/DO85</f>
        <v>0.58511440435995099</v>
      </c>
    </row>
    <row r="86" spans="1:121" ht="25.5">
      <c r="A86" s="35" t="s">
        <v>45</v>
      </c>
      <c r="B86" s="63" t="s">
        <v>148</v>
      </c>
      <c r="C86" s="20">
        <v>58</v>
      </c>
      <c r="D86" s="20">
        <v>444</v>
      </c>
      <c r="E86" s="20">
        <f t="shared" si="105"/>
        <v>13.063063063063064</v>
      </c>
      <c r="F86" s="36">
        <v>30</v>
      </c>
      <c r="G86" s="45">
        <f t="shared" si="106"/>
        <v>5.5984555984555993</v>
      </c>
      <c r="H86" s="37">
        <f t="shared" si="107"/>
        <v>0.18661518661518664</v>
      </c>
      <c r="I86" s="30">
        <v>27</v>
      </c>
      <c r="J86" s="30">
        <v>38</v>
      </c>
      <c r="K86" s="20">
        <f t="shared" si="108"/>
        <v>71.05263157894737</v>
      </c>
      <c r="L86" s="20">
        <v>20</v>
      </c>
      <c r="M86" s="45">
        <v>20</v>
      </c>
      <c r="N86" s="37">
        <f t="shared" si="109"/>
        <v>1</v>
      </c>
      <c r="O86" s="20">
        <v>27</v>
      </c>
      <c r="P86" s="45">
        <v>110</v>
      </c>
      <c r="Q86" s="43">
        <f t="shared" si="110"/>
        <v>4.0740740740740744</v>
      </c>
      <c r="R86" s="20">
        <v>30</v>
      </c>
      <c r="S86" s="45">
        <v>30</v>
      </c>
      <c r="T86" s="45">
        <f t="shared" si="111"/>
        <v>1</v>
      </c>
      <c r="U86" s="30">
        <v>7</v>
      </c>
      <c r="V86" s="36">
        <v>7</v>
      </c>
      <c r="W86" s="20">
        <f t="shared" si="112"/>
        <v>100</v>
      </c>
      <c r="X86" s="43">
        <v>20</v>
      </c>
      <c r="Y86" s="45">
        <v>20</v>
      </c>
      <c r="Z86" s="45">
        <f t="shared" si="113"/>
        <v>1</v>
      </c>
      <c r="AA86" s="36">
        <v>4</v>
      </c>
      <c r="AB86" s="45">
        <v>7</v>
      </c>
      <c r="AC86" s="20">
        <f t="shared" si="114"/>
        <v>57.142857142857146</v>
      </c>
      <c r="AD86" s="20">
        <v>20</v>
      </c>
      <c r="AE86" s="45">
        <f t="shared" si="126"/>
        <v>14.285714285714286</v>
      </c>
      <c r="AF86" s="45">
        <f t="shared" si="115"/>
        <v>0.7142857142857143</v>
      </c>
      <c r="AG86" s="9">
        <v>0</v>
      </c>
      <c r="AH86" s="9">
        <v>1991</v>
      </c>
      <c r="AI86" s="45">
        <f t="shared" si="60"/>
        <v>0</v>
      </c>
      <c r="AJ86" s="43">
        <v>30</v>
      </c>
      <c r="AK86" s="45">
        <v>30</v>
      </c>
      <c r="AL86" s="45">
        <f t="shared" si="61"/>
        <v>1</v>
      </c>
      <c r="AM86" s="30">
        <v>0</v>
      </c>
      <c r="AN86" s="30">
        <v>0</v>
      </c>
      <c r="AO86" s="45">
        <v>0</v>
      </c>
      <c r="AP86" s="43">
        <v>30</v>
      </c>
      <c r="AQ86" s="45">
        <v>30</v>
      </c>
      <c r="AR86" s="45">
        <f t="shared" si="94"/>
        <v>1</v>
      </c>
      <c r="AS86" s="20">
        <v>0</v>
      </c>
      <c r="AT86" s="45">
        <v>30</v>
      </c>
      <c r="AU86" s="45">
        <v>30</v>
      </c>
      <c r="AV86" s="45">
        <f t="shared" si="116"/>
        <v>1</v>
      </c>
      <c r="AW86" s="20">
        <v>1</v>
      </c>
      <c r="AX86" s="45">
        <v>30</v>
      </c>
      <c r="AY86" s="45">
        <v>0</v>
      </c>
      <c r="AZ86" s="45">
        <f t="shared" si="117"/>
        <v>0</v>
      </c>
      <c r="BA86" s="38">
        <v>1687016.5556403529</v>
      </c>
      <c r="BB86" s="16">
        <v>33780865.551210001</v>
      </c>
      <c r="BC86" s="39">
        <f t="shared" si="95"/>
        <v>4.9940003848715042</v>
      </c>
      <c r="BD86" s="43">
        <v>30</v>
      </c>
      <c r="BE86" s="45">
        <v>10</v>
      </c>
      <c r="BF86" s="45">
        <f t="shared" si="125"/>
        <v>0.33333333333333331</v>
      </c>
      <c r="BG86" s="18">
        <v>1990</v>
      </c>
      <c r="BH86" s="18">
        <v>1991</v>
      </c>
      <c r="BI86" s="45">
        <f t="shared" si="96"/>
        <v>99.949773982923148</v>
      </c>
      <c r="BJ86" s="43">
        <v>30</v>
      </c>
      <c r="BK86" s="45">
        <v>30</v>
      </c>
      <c r="BL86" s="45">
        <f t="shared" si="97"/>
        <v>1</v>
      </c>
      <c r="BM86" s="34">
        <v>15</v>
      </c>
      <c r="BN86" s="34">
        <v>20</v>
      </c>
      <c r="BO86" s="45">
        <f t="shared" si="98"/>
        <v>75</v>
      </c>
      <c r="BP86" s="43">
        <v>40</v>
      </c>
      <c r="BQ86" s="45">
        <v>20</v>
      </c>
      <c r="BR86" s="45">
        <f t="shared" si="99"/>
        <v>0.5</v>
      </c>
      <c r="BS86" s="34">
        <v>20</v>
      </c>
      <c r="BT86" s="34">
        <v>43</v>
      </c>
      <c r="BU86" s="45">
        <f t="shared" si="103"/>
        <v>46.511627906976742</v>
      </c>
      <c r="BV86" s="43">
        <v>40</v>
      </c>
      <c r="BW86" s="45">
        <v>0</v>
      </c>
      <c r="BX86" s="45">
        <f t="shared" si="104"/>
        <v>0</v>
      </c>
      <c r="BY86" s="30">
        <v>118</v>
      </c>
      <c r="BZ86" s="30">
        <v>1008</v>
      </c>
      <c r="CA86" s="45">
        <f t="shared" si="70"/>
        <v>11.706349206349206</v>
      </c>
      <c r="CB86" s="20">
        <v>30</v>
      </c>
      <c r="CC86" s="45">
        <v>0</v>
      </c>
      <c r="CD86" s="45">
        <f t="shared" si="71"/>
        <v>0</v>
      </c>
      <c r="CE86" s="94">
        <v>13</v>
      </c>
      <c r="CF86" s="94">
        <v>59</v>
      </c>
      <c r="CG86" s="37">
        <f t="shared" si="118"/>
        <v>22.033898305084747</v>
      </c>
      <c r="CH86" s="20">
        <v>30</v>
      </c>
      <c r="CI86" s="20">
        <v>0</v>
      </c>
      <c r="CJ86" s="45">
        <f t="shared" si="73"/>
        <v>0</v>
      </c>
      <c r="CK86" s="30">
        <v>7</v>
      </c>
      <c r="CL86" s="36">
        <v>12</v>
      </c>
      <c r="CM86" s="45">
        <f t="shared" si="74"/>
        <v>58.333333333333336</v>
      </c>
      <c r="CN86" s="20">
        <v>30</v>
      </c>
      <c r="CO86" s="45">
        <v>0</v>
      </c>
      <c r="CP86" s="45">
        <f t="shared" si="75"/>
        <v>0</v>
      </c>
      <c r="CQ86" s="20">
        <v>97</v>
      </c>
      <c r="CR86" s="20">
        <v>40</v>
      </c>
      <c r="CS86" s="45">
        <v>40</v>
      </c>
      <c r="CT86" s="45">
        <f t="shared" si="100"/>
        <v>1</v>
      </c>
      <c r="CU86" s="20">
        <v>1</v>
      </c>
      <c r="CV86" s="20">
        <v>30</v>
      </c>
      <c r="CW86" s="45">
        <v>20</v>
      </c>
      <c r="CX86" s="45">
        <f t="shared" si="119"/>
        <v>0.66666666666666663</v>
      </c>
      <c r="CY86" s="20">
        <v>100</v>
      </c>
      <c r="CZ86" s="20">
        <v>10</v>
      </c>
      <c r="DA86" s="45">
        <v>10</v>
      </c>
      <c r="DB86" s="45">
        <f t="shared" si="120"/>
        <v>1</v>
      </c>
      <c r="DC86" s="89">
        <v>65.3</v>
      </c>
      <c r="DD86" s="20">
        <v>20</v>
      </c>
      <c r="DE86" s="45">
        <v>20</v>
      </c>
      <c r="DF86" s="45">
        <f t="shared" si="121"/>
        <v>1</v>
      </c>
      <c r="DG86" s="20" t="s">
        <v>215</v>
      </c>
      <c r="DH86" s="20">
        <v>40</v>
      </c>
      <c r="DI86" s="45">
        <v>0</v>
      </c>
      <c r="DJ86" s="45">
        <f t="shared" si="122"/>
        <v>0</v>
      </c>
      <c r="DK86" s="20">
        <v>4</v>
      </c>
      <c r="DL86" s="20">
        <v>20</v>
      </c>
      <c r="DM86" s="45">
        <v>0</v>
      </c>
      <c r="DN86" s="45">
        <f t="shared" si="123"/>
        <v>0</v>
      </c>
      <c r="DO86" s="41">
        <f t="shared" si="101"/>
        <v>630</v>
      </c>
      <c r="DP86" s="41">
        <f t="shared" si="102"/>
        <v>329.88416988416986</v>
      </c>
      <c r="DQ86" s="42">
        <f t="shared" si="124"/>
        <v>0.52362566648280928</v>
      </c>
    </row>
    <row r="87" spans="1:121" ht="25.5">
      <c r="A87" s="35" t="s">
        <v>45</v>
      </c>
      <c r="B87" s="63" t="s">
        <v>149</v>
      </c>
      <c r="C87" s="20">
        <v>138</v>
      </c>
      <c r="D87" s="20">
        <v>272</v>
      </c>
      <c r="E87" s="20">
        <f t="shared" si="105"/>
        <v>50.735294117647058</v>
      </c>
      <c r="F87" s="36">
        <v>30</v>
      </c>
      <c r="G87" s="45">
        <f t="shared" si="106"/>
        <v>21.743697478991596</v>
      </c>
      <c r="H87" s="37">
        <f t="shared" si="107"/>
        <v>0.72478991596638653</v>
      </c>
      <c r="I87" s="30">
        <v>24</v>
      </c>
      <c r="J87" s="30">
        <v>53</v>
      </c>
      <c r="K87" s="20">
        <f t="shared" si="108"/>
        <v>45.283018867924525</v>
      </c>
      <c r="L87" s="20">
        <v>20</v>
      </c>
      <c r="M87" s="45">
        <v>20</v>
      </c>
      <c r="N87" s="37">
        <f t="shared" si="109"/>
        <v>1</v>
      </c>
      <c r="O87" s="20">
        <v>24</v>
      </c>
      <c r="P87" s="116">
        <v>87</v>
      </c>
      <c r="Q87" s="43">
        <f t="shared" si="110"/>
        <v>3.625</v>
      </c>
      <c r="R87" s="20">
        <v>30</v>
      </c>
      <c r="S87" s="45">
        <v>30</v>
      </c>
      <c r="T87" s="45">
        <f t="shared" si="111"/>
        <v>1</v>
      </c>
      <c r="U87" s="30">
        <v>6</v>
      </c>
      <c r="V87" s="36">
        <v>6</v>
      </c>
      <c r="W87" s="20">
        <f t="shared" si="112"/>
        <v>100</v>
      </c>
      <c r="X87" s="43">
        <v>20</v>
      </c>
      <c r="Y87" s="45">
        <v>20</v>
      </c>
      <c r="Z87" s="45">
        <f t="shared" si="113"/>
        <v>1</v>
      </c>
      <c r="AA87" s="36">
        <v>5</v>
      </c>
      <c r="AB87" s="116">
        <v>5</v>
      </c>
      <c r="AC87" s="20">
        <f t="shared" si="114"/>
        <v>100</v>
      </c>
      <c r="AD87" s="20">
        <v>20</v>
      </c>
      <c r="AE87" s="45">
        <v>20</v>
      </c>
      <c r="AF87" s="45">
        <f t="shared" si="115"/>
        <v>1</v>
      </c>
      <c r="AG87" s="9">
        <v>0</v>
      </c>
      <c r="AH87" s="9">
        <v>1923</v>
      </c>
      <c r="AI87" s="45">
        <f t="shared" si="60"/>
        <v>0</v>
      </c>
      <c r="AJ87" s="43">
        <v>30</v>
      </c>
      <c r="AK87" s="45">
        <v>30</v>
      </c>
      <c r="AL87" s="45">
        <f t="shared" si="61"/>
        <v>1</v>
      </c>
      <c r="AM87" s="30">
        <v>0</v>
      </c>
      <c r="AN87" s="30">
        <v>0</v>
      </c>
      <c r="AO87" s="45">
        <v>0</v>
      </c>
      <c r="AP87" s="43">
        <v>30</v>
      </c>
      <c r="AQ87" s="45">
        <v>30</v>
      </c>
      <c r="AR87" s="45">
        <f t="shared" si="94"/>
        <v>1</v>
      </c>
      <c r="AS87" s="20">
        <v>0</v>
      </c>
      <c r="AT87" s="45">
        <v>30</v>
      </c>
      <c r="AU87" s="45">
        <v>30</v>
      </c>
      <c r="AV87" s="45">
        <f t="shared" si="116"/>
        <v>1</v>
      </c>
      <c r="AW87" s="20">
        <v>3</v>
      </c>
      <c r="AX87" s="45">
        <v>30</v>
      </c>
      <c r="AY87" s="45">
        <v>0</v>
      </c>
      <c r="AZ87" s="45">
        <f t="shared" si="117"/>
        <v>0</v>
      </c>
      <c r="BA87" s="38">
        <v>178431.49458370821</v>
      </c>
      <c r="BB87" s="16">
        <v>30238074.62672</v>
      </c>
      <c r="BC87" s="39">
        <f t="shared" si="95"/>
        <v>0.59008880951049858</v>
      </c>
      <c r="BD87" s="43">
        <v>30</v>
      </c>
      <c r="BE87" s="45">
        <v>20</v>
      </c>
      <c r="BF87" s="45">
        <f t="shared" si="125"/>
        <v>0.66666666666666663</v>
      </c>
      <c r="BG87" s="18">
        <v>1921</v>
      </c>
      <c r="BH87" s="18">
        <v>1923</v>
      </c>
      <c r="BI87" s="45">
        <f t="shared" si="96"/>
        <v>99.895995839833589</v>
      </c>
      <c r="BJ87" s="43">
        <v>30</v>
      </c>
      <c r="BK87" s="45">
        <v>30</v>
      </c>
      <c r="BL87" s="45">
        <f t="shared" si="97"/>
        <v>1</v>
      </c>
      <c r="BM87" s="34">
        <v>22</v>
      </c>
      <c r="BN87" s="34">
        <v>27</v>
      </c>
      <c r="BO87" s="45">
        <f t="shared" si="98"/>
        <v>81.481481481481481</v>
      </c>
      <c r="BP87" s="43">
        <v>40</v>
      </c>
      <c r="BQ87" s="45">
        <v>30</v>
      </c>
      <c r="BR87" s="45">
        <f t="shared" si="99"/>
        <v>0.75</v>
      </c>
      <c r="BS87" s="34">
        <v>9</v>
      </c>
      <c r="BT87" s="34">
        <v>20</v>
      </c>
      <c r="BU87" s="45">
        <f t="shared" si="103"/>
        <v>45</v>
      </c>
      <c r="BV87" s="43">
        <v>40</v>
      </c>
      <c r="BW87" s="45">
        <v>0</v>
      </c>
      <c r="BX87" s="45">
        <f t="shared" si="104"/>
        <v>0</v>
      </c>
      <c r="BY87" s="30">
        <v>4</v>
      </c>
      <c r="BZ87" s="30">
        <v>654</v>
      </c>
      <c r="CA87" s="45">
        <f t="shared" si="70"/>
        <v>0.6116207951070336</v>
      </c>
      <c r="CB87" s="20">
        <v>30</v>
      </c>
      <c r="CC87" s="45">
        <v>30</v>
      </c>
      <c r="CD87" s="45">
        <f t="shared" si="71"/>
        <v>1</v>
      </c>
      <c r="CE87" s="116">
        <v>2</v>
      </c>
      <c r="CF87" s="116">
        <v>85</v>
      </c>
      <c r="CG87" s="37">
        <f t="shared" si="118"/>
        <v>2.3529411764705883</v>
      </c>
      <c r="CH87" s="20">
        <v>30</v>
      </c>
      <c r="CI87" s="20">
        <v>30</v>
      </c>
      <c r="CJ87" s="45">
        <f t="shared" si="73"/>
        <v>1</v>
      </c>
      <c r="CK87" s="30">
        <v>0</v>
      </c>
      <c r="CL87" s="36">
        <v>14</v>
      </c>
      <c r="CM87" s="45">
        <f t="shared" si="74"/>
        <v>0</v>
      </c>
      <c r="CN87" s="20">
        <v>30</v>
      </c>
      <c r="CO87" s="45">
        <v>30</v>
      </c>
      <c r="CP87" s="45">
        <f t="shared" si="75"/>
        <v>1</v>
      </c>
      <c r="CQ87" s="20">
        <v>97</v>
      </c>
      <c r="CR87" s="20">
        <v>40</v>
      </c>
      <c r="CS87" s="45">
        <v>40</v>
      </c>
      <c r="CT87" s="45">
        <f t="shared" si="100"/>
        <v>1</v>
      </c>
      <c r="CU87" s="20">
        <v>0</v>
      </c>
      <c r="CV87" s="20">
        <v>30</v>
      </c>
      <c r="CW87" s="45">
        <v>30</v>
      </c>
      <c r="CX87" s="45">
        <f t="shared" si="119"/>
        <v>1</v>
      </c>
      <c r="CY87" s="20">
        <v>100</v>
      </c>
      <c r="CZ87" s="20">
        <v>10</v>
      </c>
      <c r="DA87" s="45">
        <v>10</v>
      </c>
      <c r="DB87" s="45">
        <f t="shared" si="120"/>
        <v>1</v>
      </c>
      <c r="DC87" s="89">
        <v>66.3</v>
      </c>
      <c r="DD87" s="20">
        <v>20</v>
      </c>
      <c r="DE87" s="45">
        <v>20</v>
      </c>
      <c r="DF87" s="45">
        <f t="shared" si="121"/>
        <v>1</v>
      </c>
      <c r="DG87" s="20" t="s">
        <v>217</v>
      </c>
      <c r="DH87" s="20">
        <v>40</v>
      </c>
      <c r="DI87" s="45">
        <v>10</v>
      </c>
      <c r="DJ87" s="45">
        <f t="shared" si="122"/>
        <v>0.25</v>
      </c>
      <c r="DK87" s="20">
        <v>0</v>
      </c>
      <c r="DL87" s="20">
        <v>20</v>
      </c>
      <c r="DM87" s="45">
        <v>20</v>
      </c>
      <c r="DN87" s="45">
        <f t="shared" si="123"/>
        <v>1</v>
      </c>
      <c r="DO87" s="41">
        <f t="shared" si="101"/>
        <v>630</v>
      </c>
      <c r="DP87" s="41">
        <f t="shared" si="102"/>
        <v>501.74369747899158</v>
      </c>
      <c r="DQ87" s="42">
        <f t="shared" si="124"/>
        <v>0.79641856742697081</v>
      </c>
    </row>
    <row r="88" spans="1:121" ht="15.75">
      <c r="A88" s="35" t="s">
        <v>46</v>
      </c>
      <c r="B88" s="77" t="s">
        <v>232</v>
      </c>
      <c r="C88" s="20">
        <v>185</v>
      </c>
      <c r="D88" s="20">
        <v>265</v>
      </c>
      <c r="E88" s="20">
        <f t="shared" si="105"/>
        <v>69.811320754716988</v>
      </c>
      <c r="F88" s="36">
        <v>30</v>
      </c>
      <c r="G88" s="45">
        <f t="shared" si="106"/>
        <v>29.919137466307284</v>
      </c>
      <c r="H88" s="37">
        <f t="shared" si="107"/>
        <v>0.99730458221024276</v>
      </c>
      <c r="I88" s="30">
        <v>17</v>
      </c>
      <c r="J88" s="30">
        <v>33</v>
      </c>
      <c r="K88" s="20">
        <f t="shared" si="108"/>
        <v>51.515151515151516</v>
      </c>
      <c r="L88" s="20">
        <v>20</v>
      </c>
      <c r="M88" s="45">
        <v>20</v>
      </c>
      <c r="N88" s="37">
        <f t="shared" si="109"/>
        <v>1</v>
      </c>
      <c r="O88" s="20">
        <v>33</v>
      </c>
      <c r="P88" s="45">
        <v>71</v>
      </c>
      <c r="Q88" s="43">
        <f t="shared" si="110"/>
        <v>2.1515151515151514</v>
      </c>
      <c r="R88" s="20">
        <v>30</v>
      </c>
      <c r="S88" s="45">
        <v>15</v>
      </c>
      <c r="T88" s="45">
        <f t="shared" si="111"/>
        <v>0.5</v>
      </c>
      <c r="U88" s="30">
        <v>7</v>
      </c>
      <c r="V88" s="55">
        <v>7</v>
      </c>
      <c r="W88" s="20">
        <f t="shared" si="112"/>
        <v>100</v>
      </c>
      <c r="X88" s="43">
        <v>20</v>
      </c>
      <c r="Y88" s="45">
        <v>20</v>
      </c>
      <c r="Z88" s="45">
        <f t="shared" si="113"/>
        <v>1</v>
      </c>
      <c r="AA88" s="55">
        <v>7</v>
      </c>
      <c r="AB88" s="45">
        <v>7</v>
      </c>
      <c r="AC88" s="20">
        <f t="shared" si="114"/>
        <v>100</v>
      </c>
      <c r="AD88" s="20">
        <v>20</v>
      </c>
      <c r="AE88" s="45">
        <v>20</v>
      </c>
      <c r="AF88" s="45">
        <f t="shared" si="115"/>
        <v>1</v>
      </c>
      <c r="AG88" s="8">
        <v>80</v>
      </c>
      <c r="AH88" s="8">
        <v>2569</v>
      </c>
      <c r="AI88" s="45">
        <f t="shared" si="60"/>
        <v>3.1140521603736864</v>
      </c>
      <c r="AJ88" s="43">
        <v>30</v>
      </c>
      <c r="AK88" s="45">
        <v>20</v>
      </c>
      <c r="AL88" s="45">
        <f t="shared" si="61"/>
        <v>0.66666666666666663</v>
      </c>
      <c r="AM88" s="30">
        <v>0</v>
      </c>
      <c r="AN88" s="30">
        <v>0</v>
      </c>
      <c r="AO88" s="45">
        <v>0</v>
      </c>
      <c r="AP88" s="43">
        <v>30</v>
      </c>
      <c r="AQ88" s="45">
        <v>30</v>
      </c>
      <c r="AR88" s="45">
        <f t="shared" si="94"/>
        <v>1</v>
      </c>
      <c r="AS88" s="20">
        <v>0</v>
      </c>
      <c r="AT88" s="45">
        <v>30</v>
      </c>
      <c r="AU88" s="45">
        <v>30</v>
      </c>
      <c r="AV88" s="45">
        <f t="shared" si="116"/>
        <v>1</v>
      </c>
      <c r="AW88" s="20">
        <v>0</v>
      </c>
      <c r="AX88" s="45">
        <v>30</v>
      </c>
      <c r="AY88" s="45">
        <v>30</v>
      </c>
      <c r="AZ88" s="45">
        <f t="shared" si="117"/>
        <v>1</v>
      </c>
      <c r="BA88" s="38">
        <v>2015054.81624527</v>
      </c>
      <c r="BB88" s="16">
        <v>58396412.219517298</v>
      </c>
      <c r="BC88" s="39">
        <f t="shared" si="95"/>
        <v>3.4506483183769925</v>
      </c>
      <c r="BD88" s="43">
        <v>30</v>
      </c>
      <c r="BE88" s="45">
        <v>20</v>
      </c>
      <c r="BF88" s="45">
        <f t="shared" si="125"/>
        <v>0.66666666666666663</v>
      </c>
      <c r="BG88" s="18">
        <v>2569</v>
      </c>
      <c r="BH88" s="18">
        <v>2569</v>
      </c>
      <c r="BI88" s="45">
        <f t="shared" si="96"/>
        <v>100</v>
      </c>
      <c r="BJ88" s="43">
        <v>30</v>
      </c>
      <c r="BK88" s="45">
        <v>30</v>
      </c>
      <c r="BL88" s="45">
        <f t="shared" si="97"/>
        <v>1</v>
      </c>
      <c r="BM88" s="34">
        <v>74</v>
      </c>
      <c r="BN88" s="34">
        <v>75</v>
      </c>
      <c r="BO88" s="45">
        <f t="shared" si="98"/>
        <v>98.666666666666671</v>
      </c>
      <c r="BP88" s="43">
        <v>40</v>
      </c>
      <c r="BQ88" s="45">
        <v>40</v>
      </c>
      <c r="BR88" s="45">
        <f t="shared" si="99"/>
        <v>1</v>
      </c>
      <c r="BS88" s="34">
        <v>14</v>
      </c>
      <c r="BT88" s="34">
        <v>23</v>
      </c>
      <c r="BU88" s="45">
        <f t="shared" si="103"/>
        <v>60.869565217391305</v>
      </c>
      <c r="BV88" s="43">
        <v>40</v>
      </c>
      <c r="BW88" s="45">
        <v>10</v>
      </c>
      <c r="BX88" s="45">
        <f t="shared" si="104"/>
        <v>0.25</v>
      </c>
      <c r="BY88" s="30">
        <v>68</v>
      </c>
      <c r="BZ88" s="30">
        <v>1810</v>
      </c>
      <c r="CA88" s="45">
        <f t="shared" ref="CA88:CA95" si="127">BY88*100/BZ88</f>
        <v>3.7569060773480665</v>
      </c>
      <c r="CB88" s="20">
        <v>30</v>
      </c>
      <c r="CC88" s="45">
        <v>30</v>
      </c>
      <c r="CD88" s="45">
        <f t="shared" ref="CD88:CD95" si="128">CC88/CB88</f>
        <v>1</v>
      </c>
      <c r="CE88" s="94">
        <v>3</v>
      </c>
      <c r="CF88" s="94">
        <v>371</v>
      </c>
      <c r="CG88" s="37">
        <f>CE88*100/CF88</f>
        <v>0.80862533692722371</v>
      </c>
      <c r="CH88" s="20">
        <v>30</v>
      </c>
      <c r="CI88" s="20">
        <v>30</v>
      </c>
      <c r="CJ88" s="45">
        <f>CI88/CH88</f>
        <v>1</v>
      </c>
      <c r="CK88" s="30">
        <v>9</v>
      </c>
      <c r="CL88" s="55">
        <v>180</v>
      </c>
      <c r="CM88" s="45">
        <f t="shared" ref="CM88:CM95" si="129">CK88*100/CL88</f>
        <v>5</v>
      </c>
      <c r="CN88" s="20">
        <v>30</v>
      </c>
      <c r="CO88" s="45">
        <v>30</v>
      </c>
      <c r="CP88" s="45">
        <f t="shared" ref="CP88:CP95" si="130">CO88/CN88</f>
        <v>1</v>
      </c>
      <c r="CQ88" s="114">
        <v>43.5</v>
      </c>
      <c r="CR88" s="20">
        <v>40</v>
      </c>
      <c r="CS88" s="45">
        <f>CQ88*40/90</f>
        <v>19.333333333333332</v>
      </c>
      <c r="CT88" s="45">
        <f t="shared" si="100"/>
        <v>0.48333333333333328</v>
      </c>
      <c r="CU88" s="20">
        <v>0</v>
      </c>
      <c r="CV88" s="45">
        <v>30</v>
      </c>
      <c r="CW88" s="45">
        <v>30</v>
      </c>
      <c r="CX88" s="45">
        <f t="shared" si="119"/>
        <v>1</v>
      </c>
      <c r="CY88" s="20">
        <v>100</v>
      </c>
      <c r="CZ88" s="20">
        <v>10</v>
      </c>
      <c r="DA88" s="45">
        <v>10</v>
      </c>
      <c r="DB88" s="45">
        <f t="shared" si="120"/>
        <v>1</v>
      </c>
      <c r="DC88" s="89">
        <v>81.400000000000006</v>
      </c>
      <c r="DD88" s="20">
        <v>20</v>
      </c>
      <c r="DE88" s="45">
        <v>20</v>
      </c>
      <c r="DF88" s="45">
        <f t="shared" si="121"/>
        <v>1</v>
      </c>
      <c r="DG88" s="20" t="s">
        <v>218</v>
      </c>
      <c r="DH88" s="20">
        <v>40</v>
      </c>
      <c r="DI88" s="45">
        <v>20</v>
      </c>
      <c r="DJ88" s="45">
        <f t="shared" si="122"/>
        <v>0.5</v>
      </c>
      <c r="DK88" s="20">
        <v>0</v>
      </c>
      <c r="DL88" s="20">
        <v>20</v>
      </c>
      <c r="DM88" s="45">
        <v>20</v>
      </c>
      <c r="DN88" s="45">
        <f t="shared" si="123"/>
        <v>1</v>
      </c>
      <c r="DO88" s="41">
        <f t="shared" si="101"/>
        <v>630</v>
      </c>
      <c r="DP88" s="41">
        <f t="shared" si="102"/>
        <v>524.25247079964061</v>
      </c>
      <c r="DQ88" s="42">
        <f t="shared" si="124"/>
        <v>0.83214677904704859</v>
      </c>
    </row>
    <row r="89" spans="1:121" ht="15.75">
      <c r="A89" s="35" t="s">
        <v>46</v>
      </c>
      <c r="B89" s="78" t="s">
        <v>152</v>
      </c>
      <c r="C89" s="20">
        <v>125</v>
      </c>
      <c r="D89" s="20">
        <v>203</v>
      </c>
      <c r="E89" s="20">
        <f t="shared" si="105"/>
        <v>61.576354679802954</v>
      </c>
      <c r="F89" s="36">
        <v>30</v>
      </c>
      <c r="G89" s="45">
        <f t="shared" si="106"/>
        <v>26.389866291344124</v>
      </c>
      <c r="H89" s="37">
        <f t="shared" si="107"/>
        <v>0.8796622097114708</v>
      </c>
      <c r="I89" s="30">
        <v>13</v>
      </c>
      <c r="J89" s="30">
        <v>89</v>
      </c>
      <c r="K89" s="20">
        <f t="shared" si="108"/>
        <v>14.606741573033707</v>
      </c>
      <c r="L89" s="20">
        <v>20</v>
      </c>
      <c r="M89" s="45">
        <v>20</v>
      </c>
      <c r="N89" s="37">
        <f t="shared" si="109"/>
        <v>1</v>
      </c>
      <c r="O89" s="20">
        <v>27</v>
      </c>
      <c r="P89" s="45">
        <v>70</v>
      </c>
      <c r="Q89" s="43">
        <f t="shared" si="110"/>
        <v>2.5925925925925926</v>
      </c>
      <c r="R89" s="20">
        <v>30</v>
      </c>
      <c r="S89" s="45">
        <v>30</v>
      </c>
      <c r="T89" s="45">
        <f t="shared" si="111"/>
        <v>1</v>
      </c>
      <c r="U89" s="30">
        <v>6</v>
      </c>
      <c r="V89" s="55">
        <v>6.5</v>
      </c>
      <c r="W89" s="20">
        <f t="shared" si="112"/>
        <v>92.307692307692307</v>
      </c>
      <c r="X89" s="43">
        <v>20</v>
      </c>
      <c r="Y89" s="45">
        <v>20</v>
      </c>
      <c r="Z89" s="45">
        <f t="shared" si="113"/>
        <v>1</v>
      </c>
      <c r="AA89" s="55">
        <v>6</v>
      </c>
      <c r="AB89" s="45">
        <v>6.5</v>
      </c>
      <c r="AC89" s="20">
        <f t="shared" si="114"/>
        <v>92.307692307692307</v>
      </c>
      <c r="AD89" s="20">
        <v>20</v>
      </c>
      <c r="AE89" s="45">
        <v>20</v>
      </c>
      <c r="AF89" s="45">
        <f t="shared" si="115"/>
        <v>1</v>
      </c>
      <c r="AG89" s="8">
        <v>79</v>
      </c>
      <c r="AH89" s="8">
        <v>2395</v>
      </c>
      <c r="AI89" s="45">
        <f t="shared" si="60"/>
        <v>3.2985386221294362</v>
      </c>
      <c r="AJ89" s="43">
        <v>30</v>
      </c>
      <c r="AK89" s="45">
        <v>20</v>
      </c>
      <c r="AL89" s="45">
        <f t="shared" si="61"/>
        <v>0.66666666666666663</v>
      </c>
      <c r="AM89" s="30">
        <v>0</v>
      </c>
      <c r="AN89" s="30">
        <v>0</v>
      </c>
      <c r="AO89" s="45">
        <v>0</v>
      </c>
      <c r="AP89" s="43">
        <v>30</v>
      </c>
      <c r="AQ89" s="45">
        <v>30</v>
      </c>
      <c r="AR89" s="45">
        <f t="shared" si="94"/>
        <v>1</v>
      </c>
      <c r="AS89" s="20">
        <v>0</v>
      </c>
      <c r="AT89" s="45">
        <v>30</v>
      </c>
      <c r="AU89" s="45">
        <v>30</v>
      </c>
      <c r="AV89" s="45">
        <f t="shared" si="116"/>
        <v>1</v>
      </c>
      <c r="AW89" s="20">
        <v>0</v>
      </c>
      <c r="AX89" s="45">
        <v>30</v>
      </c>
      <c r="AY89" s="45">
        <v>30</v>
      </c>
      <c r="AZ89" s="45">
        <f t="shared" si="117"/>
        <v>1</v>
      </c>
      <c r="BA89" s="38">
        <v>784309.49705720297</v>
      </c>
      <c r="BB89" s="16">
        <v>49324701.103009097</v>
      </c>
      <c r="BC89" s="39">
        <f t="shared" si="95"/>
        <v>1.5900947791234672</v>
      </c>
      <c r="BD89" s="43">
        <v>30</v>
      </c>
      <c r="BE89" s="45">
        <v>20</v>
      </c>
      <c r="BF89" s="45">
        <f t="shared" si="125"/>
        <v>0.66666666666666663</v>
      </c>
      <c r="BG89" s="18">
        <v>2393</v>
      </c>
      <c r="BH89" s="18">
        <v>2395</v>
      </c>
      <c r="BI89" s="45">
        <f t="shared" si="96"/>
        <v>99.916492693110641</v>
      </c>
      <c r="BJ89" s="43">
        <v>30</v>
      </c>
      <c r="BK89" s="45">
        <v>30</v>
      </c>
      <c r="BL89" s="45">
        <f t="shared" si="97"/>
        <v>1</v>
      </c>
      <c r="BM89" s="34">
        <v>115</v>
      </c>
      <c r="BN89" s="34">
        <v>123</v>
      </c>
      <c r="BO89" s="45">
        <f t="shared" si="98"/>
        <v>93.495934959349597</v>
      </c>
      <c r="BP89" s="43">
        <v>40</v>
      </c>
      <c r="BQ89" s="45">
        <v>40</v>
      </c>
      <c r="BR89" s="45">
        <f t="shared" si="99"/>
        <v>1</v>
      </c>
      <c r="BS89" s="34">
        <v>11</v>
      </c>
      <c r="BT89" s="34">
        <v>28</v>
      </c>
      <c r="BU89" s="45">
        <f t="shared" si="103"/>
        <v>39.285714285714285</v>
      </c>
      <c r="BV89" s="43">
        <v>40</v>
      </c>
      <c r="BW89" s="45">
        <v>0</v>
      </c>
      <c r="BX89" s="45">
        <f t="shared" si="104"/>
        <v>0</v>
      </c>
      <c r="BY89" s="30">
        <v>137</v>
      </c>
      <c r="BZ89" s="30">
        <v>1571</v>
      </c>
      <c r="CA89" s="45">
        <f t="shared" si="127"/>
        <v>8.7205601527689378</v>
      </c>
      <c r="CB89" s="20">
        <v>30</v>
      </c>
      <c r="CC89" s="45">
        <v>0</v>
      </c>
      <c r="CD89" s="45">
        <f t="shared" si="128"/>
        <v>0</v>
      </c>
      <c r="CE89" s="94">
        <v>85</v>
      </c>
      <c r="CF89" s="94">
        <v>481</v>
      </c>
      <c r="CG89" s="37">
        <f t="shared" ref="CG89:CG95" si="131">CE89*100/CF89</f>
        <v>17.671517671517673</v>
      </c>
      <c r="CH89" s="20">
        <v>30</v>
      </c>
      <c r="CI89" s="20">
        <v>0</v>
      </c>
      <c r="CJ89" s="45">
        <f t="shared" ref="CJ89:CJ95" si="132">CI89/CH89</f>
        <v>0</v>
      </c>
      <c r="CK89" s="30">
        <v>37</v>
      </c>
      <c r="CL89" s="55">
        <v>286</v>
      </c>
      <c r="CM89" s="45">
        <f>CK89*100/CL89</f>
        <v>12.937062937062937</v>
      </c>
      <c r="CN89" s="20">
        <v>30</v>
      </c>
      <c r="CO89" s="45">
        <v>0</v>
      </c>
      <c r="CP89" s="45">
        <f t="shared" si="130"/>
        <v>0</v>
      </c>
      <c r="CQ89" s="114">
        <v>43.3</v>
      </c>
      <c r="CR89" s="20">
        <v>40</v>
      </c>
      <c r="CS89" s="45">
        <f t="shared" ref="CS89:CS95" si="133">CQ89*40/90</f>
        <v>19.244444444444444</v>
      </c>
      <c r="CT89" s="45">
        <f t="shared" si="100"/>
        <v>0.4811111111111111</v>
      </c>
      <c r="CU89" s="20">
        <v>0</v>
      </c>
      <c r="CV89" s="45">
        <v>30</v>
      </c>
      <c r="CW89" s="45">
        <v>30</v>
      </c>
      <c r="CX89" s="45">
        <f t="shared" si="119"/>
        <v>1</v>
      </c>
      <c r="CY89" s="20">
        <v>100</v>
      </c>
      <c r="CZ89" s="20">
        <v>10</v>
      </c>
      <c r="DA89" s="45">
        <v>10</v>
      </c>
      <c r="DB89" s="45">
        <f t="shared" si="120"/>
        <v>1</v>
      </c>
      <c r="DC89" s="89">
        <v>86.9</v>
      </c>
      <c r="DD89" s="20">
        <v>20</v>
      </c>
      <c r="DE89" s="45">
        <v>20</v>
      </c>
      <c r="DF89" s="45">
        <f t="shared" si="121"/>
        <v>1</v>
      </c>
      <c r="DG89" s="20" t="s">
        <v>218</v>
      </c>
      <c r="DH89" s="20">
        <v>40</v>
      </c>
      <c r="DI89" s="45">
        <v>20</v>
      </c>
      <c r="DJ89" s="45">
        <f t="shared" si="122"/>
        <v>0.5</v>
      </c>
      <c r="DK89" s="20">
        <v>0</v>
      </c>
      <c r="DL89" s="20">
        <v>20</v>
      </c>
      <c r="DM89" s="45">
        <v>20</v>
      </c>
      <c r="DN89" s="45">
        <f t="shared" si="123"/>
        <v>1</v>
      </c>
      <c r="DO89" s="41">
        <f t="shared" si="101"/>
        <v>630</v>
      </c>
      <c r="DP89" s="41">
        <f t="shared" si="102"/>
        <v>435.63431073578852</v>
      </c>
      <c r="DQ89" s="42">
        <f t="shared" si="124"/>
        <v>0.69148303291395008</v>
      </c>
    </row>
    <row r="90" spans="1:121" ht="15.75">
      <c r="A90" s="35" t="s">
        <v>46</v>
      </c>
      <c r="B90" s="77" t="s">
        <v>233</v>
      </c>
      <c r="C90" s="20">
        <v>49</v>
      </c>
      <c r="D90" s="20">
        <v>213</v>
      </c>
      <c r="E90" s="20">
        <f t="shared" si="105"/>
        <v>23.004694835680752</v>
      </c>
      <c r="F90" s="36">
        <v>30</v>
      </c>
      <c r="G90" s="45">
        <f t="shared" si="106"/>
        <v>9.8591549295774641</v>
      </c>
      <c r="H90" s="37">
        <f t="shared" si="107"/>
        <v>0.32863849765258213</v>
      </c>
      <c r="I90" s="30">
        <v>18</v>
      </c>
      <c r="J90" s="30">
        <v>20</v>
      </c>
      <c r="K90" s="20">
        <f t="shared" si="108"/>
        <v>90</v>
      </c>
      <c r="L90" s="20">
        <v>20</v>
      </c>
      <c r="M90" s="45">
        <v>20</v>
      </c>
      <c r="N90" s="37">
        <f t="shared" si="109"/>
        <v>1</v>
      </c>
      <c r="O90" s="20">
        <v>18</v>
      </c>
      <c r="P90" s="45">
        <v>56</v>
      </c>
      <c r="Q90" s="43">
        <f t="shared" si="110"/>
        <v>3.1111111111111112</v>
      </c>
      <c r="R90" s="20">
        <v>30</v>
      </c>
      <c r="S90" s="45">
        <v>30</v>
      </c>
      <c r="T90" s="45">
        <f t="shared" si="111"/>
        <v>1</v>
      </c>
      <c r="U90" s="30">
        <v>4</v>
      </c>
      <c r="V90" s="55">
        <v>5</v>
      </c>
      <c r="W90" s="20">
        <f t="shared" si="112"/>
        <v>80</v>
      </c>
      <c r="X90" s="43">
        <v>20</v>
      </c>
      <c r="Y90" s="45">
        <v>20</v>
      </c>
      <c r="Z90" s="45">
        <f t="shared" si="113"/>
        <v>1</v>
      </c>
      <c r="AA90" s="55">
        <v>4</v>
      </c>
      <c r="AB90" s="45">
        <v>5</v>
      </c>
      <c r="AC90" s="20">
        <f t="shared" si="114"/>
        <v>80</v>
      </c>
      <c r="AD90" s="20">
        <v>20</v>
      </c>
      <c r="AE90" s="45">
        <v>20</v>
      </c>
      <c r="AF90" s="45">
        <f t="shared" si="115"/>
        <v>1</v>
      </c>
      <c r="AG90" s="8">
        <v>11</v>
      </c>
      <c r="AH90" s="13">
        <v>1910</v>
      </c>
      <c r="AI90" s="45">
        <f t="shared" si="60"/>
        <v>0.5759162303664922</v>
      </c>
      <c r="AJ90" s="43">
        <v>30</v>
      </c>
      <c r="AK90" s="45">
        <v>20</v>
      </c>
      <c r="AL90" s="45">
        <f t="shared" si="61"/>
        <v>0.66666666666666663</v>
      </c>
      <c r="AM90" s="30">
        <v>0</v>
      </c>
      <c r="AN90" s="30">
        <v>0</v>
      </c>
      <c r="AO90" s="45">
        <v>0</v>
      </c>
      <c r="AP90" s="43">
        <v>30</v>
      </c>
      <c r="AQ90" s="45">
        <v>30</v>
      </c>
      <c r="AR90" s="45">
        <f t="shared" si="94"/>
        <v>1</v>
      </c>
      <c r="AS90" s="20">
        <v>0</v>
      </c>
      <c r="AT90" s="45">
        <v>30</v>
      </c>
      <c r="AU90" s="45">
        <v>30</v>
      </c>
      <c r="AV90" s="45">
        <f t="shared" si="116"/>
        <v>1</v>
      </c>
      <c r="AW90" s="20">
        <v>0</v>
      </c>
      <c r="AX90" s="45">
        <v>30</v>
      </c>
      <c r="AY90" s="45">
        <v>30</v>
      </c>
      <c r="AZ90" s="45">
        <f t="shared" si="117"/>
        <v>1</v>
      </c>
      <c r="BA90" s="38">
        <v>426144.25441561098</v>
      </c>
      <c r="BB90" s="16">
        <v>43783991.461397402</v>
      </c>
      <c r="BC90" s="39">
        <f t="shared" si="95"/>
        <v>0.97328781637308093</v>
      </c>
      <c r="BD90" s="43">
        <v>30</v>
      </c>
      <c r="BE90" s="45">
        <v>20</v>
      </c>
      <c r="BF90" s="45">
        <f t="shared" si="125"/>
        <v>0.66666666666666663</v>
      </c>
      <c r="BG90" s="18">
        <v>1910</v>
      </c>
      <c r="BH90" s="18">
        <v>1910</v>
      </c>
      <c r="BI90" s="45">
        <f t="shared" si="96"/>
        <v>100</v>
      </c>
      <c r="BJ90" s="43">
        <v>30</v>
      </c>
      <c r="BK90" s="45">
        <v>30</v>
      </c>
      <c r="BL90" s="45">
        <f t="shared" si="97"/>
        <v>1</v>
      </c>
      <c r="BM90" s="34">
        <v>48</v>
      </c>
      <c r="BN90" s="34">
        <v>54</v>
      </c>
      <c r="BO90" s="45">
        <f t="shared" si="98"/>
        <v>88.888888888888886</v>
      </c>
      <c r="BP90" s="43">
        <v>40</v>
      </c>
      <c r="BQ90" s="45">
        <v>30</v>
      </c>
      <c r="BR90" s="45">
        <f t="shared" si="99"/>
        <v>0.75</v>
      </c>
      <c r="BS90" s="34">
        <v>19</v>
      </c>
      <c r="BT90" s="34">
        <v>42</v>
      </c>
      <c r="BU90" s="45">
        <f t="shared" si="103"/>
        <v>45.238095238095241</v>
      </c>
      <c r="BV90" s="43">
        <v>40</v>
      </c>
      <c r="BW90" s="45">
        <v>0</v>
      </c>
      <c r="BX90" s="45">
        <f t="shared" si="104"/>
        <v>0</v>
      </c>
      <c r="BY90" s="30">
        <v>61</v>
      </c>
      <c r="BZ90" s="30">
        <v>1101</v>
      </c>
      <c r="CA90" s="45">
        <f t="shared" si="127"/>
        <v>5.5404178019981831</v>
      </c>
      <c r="CB90" s="20">
        <v>30</v>
      </c>
      <c r="CC90" s="45">
        <v>0</v>
      </c>
      <c r="CD90" s="45">
        <f t="shared" si="128"/>
        <v>0</v>
      </c>
      <c r="CE90" s="94">
        <v>18</v>
      </c>
      <c r="CF90" s="94">
        <v>317</v>
      </c>
      <c r="CG90" s="37">
        <f t="shared" si="131"/>
        <v>5.6782334384858046</v>
      </c>
      <c r="CH90" s="20">
        <v>30</v>
      </c>
      <c r="CI90" s="20">
        <v>0</v>
      </c>
      <c r="CJ90" s="45">
        <f t="shared" si="132"/>
        <v>0</v>
      </c>
      <c r="CK90" s="30">
        <v>9</v>
      </c>
      <c r="CL90" s="55">
        <v>202</v>
      </c>
      <c r="CM90" s="45">
        <f t="shared" si="129"/>
        <v>4.4554455445544559</v>
      </c>
      <c r="CN90" s="20">
        <v>30</v>
      </c>
      <c r="CO90" s="45">
        <v>30</v>
      </c>
      <c r="CP90" s="45">
        <f t="shared" si="130"/>
        <v>1</v>
      </c>
      <c r="CQ90" s="114">
        <v>46.1</v>
      </c>
      <c r="CR90" s="20">
        <v>40</v>
      </c>
      <c r="CS90" s="45">
        <f t="shared" si="133"/>
        <v>20.488888888888887</v>
      </c>
      <c r="CT90" s="45">
        <f t="shared" si="100"/>
        <v>0.51222222222222213</v>
      </c>
      <c r="CU90" s="20">
        <v>0</v>
      </c>
      <c r="CV90" s="45">
        <v>30</v>
      </c>
      <c r="CW90" s="45">
        <v>30</v>
      </c>
      <c r="CX90" s="45">
        <f t="shared" si="119"/>
        <v>1</v>
      </c>
      <c r="CY90" s="20">
        <v>100</v>
      </c>
      <c r="CZ90" s="20">
        <v>10</v>
      </c>
      <c r="DA90" s="45">
        <v>10</v>
      </c>
      <c r="DB90" s="45">
        <f t="shared" si="120"/>
        <v>1</v>
      </c>
      <c r="DC90" s="89">
        <v>45.1</v>
      </c>
      <c r="DD90" s="20">
        <v>20</v>
      </c>
      <c r="DE90" s="45">
        <v>20</v>
      </c>
      <c r="DF90" s="45">
        <f t="shared" si="121"/>
        <v>1</v>
      </c>
      <c r="DG90" s="20" t="s">
        <v>218</v>
      </c>
      <c r="DH90" s="20">
        <v>40</v>
      </c>
      <c r="DI90" s="45">
        <v>20</v>
      </c>
      <c r="DJ90" s="45">
        <f t="shared" si="122"/>
        <v>0.5</v>
      </c>
      <c r="DK90" s="20">
        <v>0</v>
      </c>
      <c r="DL90" s="20">
        <v>20</v>
      </c>
      <c r="DM90" s="45">
        <v>20</v>
      </c>
      <c r="DN90" s="45">
        <f t="shared" si="123"/>
        <v>1</v>
      </c>
      <c r="DO90" s="41">
        <f t="shared" si="101"/>
        <v>630</v>
      </c>
      <c r="DP90" s="41">
        <f t="shared" si="102"/>
        <v>440.34804381846635</v>
      </c>
      <c r="DQ90" s="42">
        <f t="shared" si="124"/>
        <v>0.69896514891820061</v>
      </c>
    </row>
    <row r="91" spans="1:121" ht="25.5">
      <c r="A91" s="35" t="s">
        <v>46</v>
      </c>
      <c r="B91" s="77" t="s">
        <v>153</v>
      </c>
      <c r="C91" s="55">
        <v>102</v>
      </c>
      <c r="D91" s="55">
        <v>252</v>
      </c>
      <c r="E91" s="20">
        <f t="shared" si="105"/>
        <v>40.476190476190474</v>
      </c>
      <c r="F91" s="36">
        <v>30</v>
      </c>
      <c r="G91" s="45">
        <f t="shared" si="106"/>
        <v>17.346938775510203</v>
      </c>
      <c r="H91" s="37">
        <f t="shared" si="107"/>
        <v>0.57823129251700678</v>
      </c>
      <c r="I91" s="55">
        <v>17</v>
      </c>
      <c r="J91" s="55">
        <v>39</v>
      </c>
      <c r="K91" s="20">
        <f t="shared" si="108"/>
        <v>43.589743589743591</v>
      </c>
      <c r="L91" s="20">
        <v>20</v>
      </c>
      <c r="M91" s="45">
        <v>20</v>
      </c>
      <c r="N91" s="37">
        <f t="shared" si="109"/>
        <v>1</v>
      </c>
      <c r="O91" s="55">
        <v>17</v>
      </c>
      <c r="P91" s="114">
        <v>46.75</v>
      </c>
      <c r="Q91" s="43">
        <f t="shared" si="110"/>
        <v>2.75</v>
      </c>
      <c r="R91" s="20">
        <v>30</v>
      </c>
      <c r="S91" s="45">
        <v>30</v>
      </c>
      <c r="T91" s="45">
        <f t="shared" si="111"/>
        <v>1</v>
      </c>
      <c r="U91" s="55">
        <v>7</v>
      </c>
      <c r="V91" s="55">
        <v>7</v>
      </c>
      <c r="W91" s="20">
        <f t="shared" si="112"/>
        <v>100</v>
      </c>
      <c r="X91" s="43">
        <v>20</v>
      </c>
      <c r="Y91" s="45">
        <v>20</v>
      </c>
      <c r="Z91" s="45">
        <f t="shared" si="113"/>
        <v>1</v>
      </c>
      <c r="AA91" s="55">
        <v>7</v>
      </c>
      <c r="AB91" s="114">
        <v>7</v>
      </c>
      <c r="AC91" s="20">
        <f t="shared" si="114"/>
        <v>100</v>
      </c>
      <c r="AD91" s="20">
        <v>20</v>
      </c>
      <c r="AE91" s="45">
        <v>20</v>
      </c>
      <c r="AF91" s="45">
        <f t="shared" si="115"/>
        <v>1</v>
      </c>
      <c r="AG91" s="8">
        <v>104</v>
      </c>
      <c r="AH91" s="8">
        <v>3248</v>
      </c>
      <c r="AI91" s="45">
        <f t="shared" si="60"/>
        <v>3.2019704433497536</v>
      </c>
      <c r="AJ91" s="43">
        <v>30</v>
      </c>
      <c r="AK91" s="45">
        <v>20</v>
      </c>
      <c r="AL91" s="45">
        <f t="shared" si="61"/>
        <v>0.66666666666666663</v>
      </c>
      <c r="AM91" s="30">
        <v>0</v>
      </c>
      <c r="AN91" s="30">
        <v>0</v>
      </c>
      <c r="AO91" s="45">
        <v>0</v>
      </c>
      <c r="AP91" s="43">
        <v>30</v>
      </c>
      <c r="AQ91" s="45">
        <v>30</v>
      </c>
      <c r="AR91" s="45">
        <f t="shared" si="94"/>
        <v>1</v>
      </c>
      <c r="AS91" s="20">
        <v>0</v>
      </c>
      <c r="AT91" s="45">
        <v>30</v>
      </c>
      <c r="AU91" s="45">
        <v>30</v>
      </c>
      <c r="AV91" s="45">
        <f t="shared" si="116"/>
        <v>1</v>
      </c>
      <c r="AW91" s="20">
        <v>0</v>
      </c>
      <c r="AX91" s="45">
        <v>30</v>
      </c>
      <c r="AY91" s="45">
        <v>30</v>
      </c>
      <c r="AZ91" s="45">
        <f t="shared" si="117"/>
        <v>1</v>
      </c>
      <c r="BA91" s="38">
        <v>1352096.4498439301</v>
      </c>
      <c r="BB91" s="16">
        <v>66462117.870540202</v>
      </c>
      <c r="BC91" s="39">
        <f t="shared" si="95"/>
        <v>2.0343866448517978</v>
      </c>
      <c r="BD91" s="43">
        <v>30</v>
      </c>
      <c r="BE91" s="45">
        <v>20</v>
      </c>
      <c r="BF91" s="45">
        <f t="shared" si="125"/>
        <v>0.66666666666666663</v>
      </c>
      <c r="BG91" s="18">
        <v>3245</v>
      </c>
      <c r="BH91" s="18">
        <v>3248</v>
      </c>
      <c r="BI91" s="45">
        <f t="shared" si="96"/>
        <v>99.907635467980299</v>
      </c>
      <c r="BJ91" s="43">
        <v>30</v>
      </c>
      <c r="BK91" s="45">
        <v>30</v>
      </c>
      <c r="BL91" s="45">
        <f t="shared" si="97"/>
        <v>1</v>
      </c>
      <c r="BM91" s="34">
        <v>79</v>
      </c>
      <c r="BN91" s="34">
        <v>88</v>
      </c>
      <c r="BO91" s="45">
        <f t="shared" si="98"/>
        <v>89.772727272727266</v>
      </c>
      <c r="BP91" s="43">
        <v>40</v>
      </c>
      <c r="BQ91" s="45">
        <v>30</v>
      </c>
      <c r="BR91" s="45">
        <f t="shared" si="99"/>
        <v>0.75</v>
      </c>
      <c r="BS91" s="34">
        <v>11</v>
      </c>
      <c r="BT91" s="34">
        <v>28</v>
      </c>
      <c r="BU91" s="45">
        <f t="shared" si="103"/>
        <v>39.285714285714285</v>
      </c>
      <c r="BV91" s="43">
        <v>40</v>
      </c>
      <c r="BW91" s="45">
        <v>0</v>
      </c>
      <c r="BX91" s="45">
        <f t="shared" si="104"/>
        <v>0</v>
      </c>
      <c r="BY91" s="55">
        <v>47</v>
      </c>
      <c r="BZ91" s="55">
        <v>1759</v>
      </c>
      <c r="CA91" s="45">
        <f t="shared" si="127"/>
        <v>2.6719727117680501</v>
      </c>
      <c r="CB91" s="20">
        <v>30</v>
      </c>
      <c r="CC91" s="45">
        <v>30</v>
      </c>
      <c r="CD91" s="45">
        <f t="shared" si="128"/>
        <v>1</v>
      </c>
      <c r="CE91" s="6">
        <v>6</v>
      </c>
      <c r="CF91" s="6">
        <v>591</v>
      </c>
      <c r="CG91" s="37">
        <f t="shared" si="131"/>
        <v>1.015228426395939</v>
      </c>
      <c r="CH91" s="20">
        <v>30</v>
      </c>
      <c r="CI91" s="20">
        <v>30</v>
      </c>
      <c r="CJ91" s="45">
        <f t="shared" si="132"/>
        <v>1</v>
      </c>
      <c r="CK91" s="55">
        <v>10</v>
      </c>
      <c r="CL91" s="55">
        <v>195</v>
      </c>
      <c r="CM91" s="45">
        <f t="shared" si="129"/>
        <v>5.1282051282051286</v>
      </c>
      <c r="CN91" s="20">
        <v>30</v>
      </c>
      <c r="CO91" s="45">
        <v>30</v>
      </c>
      <c r="CP91" s="45">
        <f t="shared" si="130"/>
        <v>1</v>
      </c>
      <c r="CQ91" s="114">
        <v>43.8</v>
      </c>
      <c r="CR91" s="20">
        <v>40</v>
      </c>
      <c r="CS91" s="45">
        <f t="shared" si="133"/>
        <v>19.466666666666665</v>
      </c>
      <c r="CT91" s="45">
        <f t="shared" si="100"/>
        <v>0.48666666666666664</v>
      </c>
      <c r="CU91" s="20">
        <v>1</v>
      </c>
      <c r="CV91" s="45">
        <v>30</v>
      </c>
      <c r="CW91" s="45">
        <v>20</v>
      </c>
      <c r="CX91" s="45">
        <f t="shared" si="119"/>
        <v>0.66666666666666663</v>
      </c>
      <c r="CY91" s="20">
        <v>100</v>
      </c>
      <c r="CZ91" s="20">
        <v>10</v>
      </c>
      <c r="DA91" s="45">
        <v>10</v>
      </c>
      <c r="DB91" s="45">
        <f t="shared" si="120"/>
        <v>1</v>
      </c>
      <c r="DC91" s="89">
        <v>54.9</v>
      </c>
      <c r="DD91" s="20">
        <v>20</v>
      </c>
      <c r="DE91" s="45">
        <v>20</v>
      </c>
      <c r="DF91" s="45">
        <f t="shared" si="121"/>
        <v>1</v>
      </c>
      <c r="DG91" s="20" t="s">
        <v>218</v>
      </c>
      <c r="DH91" s="20">
        <v>40</v>
      </c>
      <c r="DI91" s="45">
        <v>20</v>
      </c>
      <c r="DJ91" s="45">
        <f t="shared" si="122"/>
        <v>0.5</v>
      </c>
      <c r="DK91" s="20">
        <v>0</v>
      </c>
      <c r="DL91" s="20">
        <v>20</v>
      </c>
      <c r="DM91" s="45">
        <v>20</v>
      </c>
      <c r="DN91" s="45">
        <f t="shared" si="123"/>
        <v>1</v>
      </c>
      <c r="DO91" s="41">
        <f t="shared" si="101"/>
        <v>630</v>
      </c>
      <c r="DP91" s="41">
        <f t="shared" si="102"/>
        <v>496.81360544217688</v>
      </c>
      <c r="DQ91" s="42">
        <f t="shared" si="124"/>
        <v>0.7885930245113919</v>
      </c>
    </row>
    <row r="92" spans="1:121" ht="15.75">
      <c r="A92" s="35" t="s">
        <v>46</v>
      </c>
      <c r="B92" s="79" t="s">
        <v>154</v>
      </c>
      <c r="C92" s="118">
        <v>113</v>
      </c>
      <c r="D92" s="118">
        <v>215</v>
      </c>
      <c r="E92" s="20">
        <f t="shared" si="105"/>
        <v>52.558139534883722</v>
      </c>
      <c r="F92" s="36">
        <v>30</v>
      </c>
      <c r="G92" s="45">
        <f t="shared" si="106"/>
        <v>22.524916943521596</v>
      </c>
      <c r="H92" s="37">
        <f t="shared" si="107"/>
        <v>0.75083056478405319</v>
      </c>
      <c r="I92" s="119">
        <v>12</v>
      </c>
      <c r="J92" s="119">
        <v>13</v>
      </c>
      <c r="K92" s="20">
        <f t="shared" si="108"/>
        <v>92.307692307692307</v>
      </c>
      <c r="L92" s="20">
        <v>20</v>
      </c>
      <c r="M92" s="45">
        <v>20</v>
      </c>
      <c r="N92" s="37">
        <f t="shared" si="109"/>
        <v>1</v>
      </c>
      <c r="O92" s="118">
        <v>25</v>
      </c>
      <c r="P92" s="120">
        <v>30</v>
      </c>
      <c r="Q92" s="43">
        <f t="shared" si="110"/>
        <v>1.2</v>
      </c>
      <c r="R92" s="20">
        <v>30</v>
      </c>
      <c r="S92" s="45">
        <v>0</v>
      </c>
      <c r="T92" s="45">
        <f t="shared" si="111"/>
        <v>0</v>
      </c>
      <c r="U92" s="119">
        <v>8</v>
      </c>
      <c r="V92" s="5">
        <v>8</v>
      </c>
      <c r="W92" s="20">
        <f t="shared" si="112"/>
        <v>100</v>
      </c>
      <c r="X92" s="43">
        <v>20</v>
      </c>
      <c r="Y92" s="45">
        <v>20</v>
      </c>
      <c r="Z92" s="45">
        <f t="shared" si="113"/>
        <v>1</v>
      </c>
      <c r="AA92" s="5">
        <v>5</v>
      </c>
      <c r="AB92" s="115">
        <v>5</v>
      </c>
      <c r="AC92" s="20">
        <f t="shared" si="114"/>
        <v>100</v>
      </c>
      <c r="AD92" s="20">
        <v>20</v>
      </c>
      <c r="AE92" s="45">
        <v>20</v>
      </c>
      <c r="AF92" s="45">
        <f t="shared" si="115"/>
        <v>1</v>
      </c>
      <c r="AG92" s="8">
        <v>72</v>
      </c>
      <c r="AH92" s="8">
        <v>2000</v>
      </c>
      <c r="AI92" s="45">
        <f t="shared" si="60"/>
        <v>3.6</v>
      </c>
      <c r="AJ92" s="43">
        <v>30</v>
      </c>
      <c r="AK92" s="45">
        <v>20</v>
      </c>
      <c r="AL92" s="45">
        <f t="shared" si="61"/>
        <v>0.66666666666666663</v>
      </c>
      <c r="AM92" s="30">
        <v>0</v>
      </c>
      <c r="AN92" s="30">
        <v>0</v>
      </c>
      <c r="AO92" s="45">
        <v>0</v>
      </c>
      <c r="AP92" s="43">
        <v>30</v>
      </c>
      <c r="AQ92" s="45">
        <v>30</v>
      </c>
      <c r="AR92" s="45">
        <f t="shared" si="94"/>
        <v>1</v>
      </c>
      <c r="AS92" s="20">
        <v>0</v>
      </c>
      <c r="AT92" s="45">
        <v>30</v>
      </c>
      <c r="AU92" s="45">
        <v>30</v>
      </c>
      <c r="AV92" s="45">
        <f t="shared" si="116"/>
        <v>1</v>
      </c>
      <c r="AW92" s="20">
        <v>0</v>
      </c>
      <c r="AX92" s="45">
        <v>30</v>
      </c>
      <c r="AY92" s="45">
        <v>30</v>
      </c>
      <c r="AZ92" s="45">
        <f t="shared" si="117"/>
        <v>1</v>
      </c>
      <c r="BA92" s="38">
        <v>1647593.794873415</v>
      </c>
      <c r="BB92" s="16">
        <v>42101627.950589597</v>
      </c>
      <c r="BC92" s="39">
        <f t="shared" si="95"/>
        <v>3.9133731284857403</v>
      </c>
      <c r="BD92" s="43">
        <v>30</v>
      </c>
      <c r="BE92" s="45">
        <v>20</v>
      </c>
      <c r="BF92" s="45">
        <f t="shared" si="125"/>
        <v>0.66666666666666663</v>
      </c>
      <c r="BG92" s="18">
        <v>1999</v>
      </c>
      <c r="BH92" s="18">
        <v>2000</v>
      </c>
      <c r="BI92" s="45">
        <f t="shared" si="96"/>
        <v>99.95</v>
      </c>
      <c r="BJ92" s="43">
        <v>30</v>
      </c>
      <c r="BK92" s="45">
        <v>30</v>
      </c>
      <c r="BL92" s="45">
        <f t="shared" si="97"/>
        <v>1</v>
      </c>
      <c r="BM92" s="34">
        <v>79</v>
      </c>
      <c r="BN92" s="34">
        <v>90</v>
      </c>
      <c r="BO92" s="45">
        <f t="shared" si="98"/>
        <v>87.777777777777771</v>
      </c>
      <c r="BP92" s="43">
        <v>40</v>
      </c>
      <c r="BQ92" s="45">
        <v>30</v>
      </c>
      <c r="BR92" s="45">
        <f t="shared" si="99"/>
        <v>0.75</v>
      </c>
      <c r="BS92" s="34">
        <v>23</v>
      </c>
      <c r="BT92" s="34">
        <v>39</v>
      </c>
      <c r="BU92" s="45">
        <f t="shared" si="103"/>
        <v>58.974358974358971</v>
      </c>
      <c r="BV92" s="43">
        <v>40</v>
      </c>
      <c r="BW92" s="45">
        <v>0</v>
      </c>
      <c r="BX92" s="45">
        <f t="shared" si="104"/>
        <v>0</v>
      </c>
      <c r="BY92" s="119">
        <v>107</v>
      </c>
      <c r="BZ92" s="119">
        <v>1147</v>
      </c>
      <c r="CA92" s="45">
        <f t="shared" si="127"/>
        <v>9.3286835222319091</v>
      </c>
      <c r="CB92" s="20">
        <v>30</v>
      </c>
      <c r="CC92" s="45">
        <v>0</v>
      </c>
      <c r="CD92" s="45">
        <f t="shared" si="128"/>
        <v>0</v>
      </c>
      <c r="CE92" s="121">
        <v>71</v>
      </c>
      <c r="CF92" s="121">
        <v>364</v>
      </c>
      <c r="CG92" s="37">
        <f t="shared" si="131"/>
        <v>19.505494505494507</v>
      </c>
      <c r="CH92" s="20">
        <v>30</v>
      </c>
      <c r="CI92" s="20">
        <v>0</v>
      </c>
      <c r="CJ92" s="45">
        <f t="shared" si="132"/>
        <v>0</v>
      </c>
      <c r="CK92" s="119">
        <v>30</v>
      </c>
      <c r="CL92" s="5">
        <v>90</v>
      </c>
      <c r="CM92" s="45">
        <f t="shared" si="129"/>
        <v>33.333333333333336</v>
      </c>
      <c r="CN92" s="20">
        <v>30</v>
      </c>
      <c r="CO92" s="45">
        <v>0</v>
      </c>
      <c r="CP92" s="45">
        <f t="shared" si="130"/>
        <v>0</v>
      </c>
      <c r="CQ92" s="122">
        <v>46.7</v>
      </c>
      <c r="CR92" s="20">
        <v>40</v>
      </c>
      <c r="CS92" s="45">
        <f t="shared" si="133"/>
        <v>20.755555555555556</v>
      </c>
      <c r="CT92" s="45">
        <f t="shared" si="100"/>
        <v>0.51888888888888896</v>
      </c>
      <c r="CU92" s="20">
        <v>1</v>
      </c>
      <c r="CV92" s="45">
        <v>30</v>
      </c>
      <c r="CW92" s="45">
        <v>20</v>
      </c>
      <c r="CX92" s="45">
        <f t="shared" si="119"/>
        <v>0.66666666666666663</v>
      </c>
      <c r="CY92" s="20">
        <v>100</v>
      </c>
      <c r="CZ92" s="20">
        <v>10</v>
      </c>
      <c r="DA92" s="45">
        <v>10</v>
      </c>
      <c r="DB92" s="45">
        <f t="shared" si="120"/>
        <v>1</v>
      </c>
      <c r="DC92" s="89">
        <v>76.3</v>
      </c>
      <c r="DD92" s="20">
        <v>20</v>
      </c>
      <c r="DE92" s="45">
        <v>20</v>
      </c>
      <c r="DF92" s="45">
        <f t="shared" si="121"/>
        <v>1</v>
      </c>
      <c r="DG92" s="20" t="s">
        <v>218</v>
      </c>
      <c r="DH92" s="20">
        <v>40</v>
      </c>
      <c r="DI92" s="45">
        <v>20</v>
      </c>
      <c r="DJ92" s="45">
        <f t="shared" si="122"/>
        <v>0.5</v>
      </c>
      <c r="DK92" s="20">
        <v>0</v>
      </c>
      <c r="DL92" s="20">
        <v>20</v>
      </c>
      <c r="DM92" s="45">
        <v>20</v>
      </c>
      <c r="DN92" s="45">
        <f t="shared" si="123"/>
        <v>1</v>
      </c>
      <c r="DO92" s="41">
        <f t="shared" si="101"/>
        <v>630</v>
      </c>
      <c r="DP92" s="41">
        <f t="shared" si="102"/>
        <v>383.28047249907718</v>
      </c>
      <c r="DQ92" s="42">
        <f t="shared" si="124"/>
        <v>0.60838170237948763</v>
      </c>
    </row>
    <row r="93" spans="1:121" ht="15.75">
      <c r="A93" s="35" t="s">
        <v>46</v>
      </c>
      <c r="B93" s="77" t="s">
        <v>155</v>
      </c>
      <c r="C93" s="20">
        <v>112</v>
      </c>
      <c r="D93" s="20">
        <v>215</v>
      </c>
      <c r="E93" s="20">
        <f t="shared" si="105"/>
        <v>52.093023255813954</v>
      </c>
      <c r="F93" s="36">
        <v>30</v>
      </c>
      <c r="G93" s="45">
        <f t="shared" si="106"/>
        <v>22.325581395348838</v>
      </c>
      <c r="H93" s="37">
        <f t="shared" si="107"/>
        <v>0.7441860465116279</v>
      </c>
      <c r="I93" s="30">
        <v>16</v>
      </c>
      <c r="J93" s="30">
        <v>26</v>
      </c>
      <c r="K93" s="20">
        <f t="shared" si="108"/>
        <v>61.53846153846154</v>
      </c>
      <c r="L93" s="20">
        <v>20</v>
      </c>
      <c r="M93" s="45">
        <v>20</v>
      </c>
      <c r="N93" s="37">
        <f t="shared" si="109"/>
        <v>1</v>
      </c>
      <c r="O93" s="20">
        <v>26</v>
      </c>
      <c r="P93" s="45">
        <v>44</v>
      </c>
      <c r="Q93" s="43">
        <f t="shared" si="110"/>
        <v>1.6923076923076923</v>
      </c>
      <c r="R93" s="20">
        <v>30</v>
      </c>
      <c r="S93" s="45">
        <v>15</v>
      </c>
      <c r="T93" s="45">
        <f t="shared" si="111"/>
        <v>0.5</v>
      </c>
      <c r="U93" s="30">
        <v>5</v>
      </c>
      <c r="V93" s="55">
        <v>5</v>
      </c>
      <c r="W93" s="20">
        <f t="shared" si="112"/>
        <v>100</v>
      </c>
      <c r="X93" s="43">
        <v>20</v>
      </c>
      <c r="Y93" s="45">
        <v>20</v>
      </c>
      <c r="Z93" s="45">
        <f t="shared" si="113"/>
        <v>1</v>
      </c>
      <c r="AA93" s="55">
        <v>2.5</v>
      </c>
      <c r="AB93" s="45">
        <v>2</v>
      </c>
      <c r="AC93" s="20">
        <f t="shared" si="114"/>
        <v>125</v>
      </c>
      <c r="AD93" s="20">
        <v>20</v>
      </c>
      <c r="AE93" s="45">
        <v>20</v>
      </c>
      <c r="AF93" s="45">
        <f t="shared" si="115"/>
        <v>1</v>
      </c>
      <c r="AG93" s="8">
        <v>66</v>
      </c>
      <c r="AH93" s="8">
        <v>1809</v>
      </c>
      <c r="AI93" s="45">
        <f t="shared" si="60"/>
        <v>3.6484245439469318</v>
      </c>
      <c r="AJ93" s="43">
        <v>30</v>
      </c>
      <c r="AK93" s="45">
        <v>20</v>
      </c>
      <c r="AL93" s="45">
        <f t="shared" si="61"/>
        <v>0.66666666666666663</v>
      </c>
      <c r="AM93" s="30">
        <v>0</v>
      </c>
      <c r="AN93" s="30">
        <v>0</v>
      </c>
      <c r="AO93" s="45">
        <v>0</v>
      </c>
      <c r="AP93" s="43">
        <v>30</v>
      </c>
      <c r="AQ93" s="45">
        <v>30</v>
      </c>
      <c r="AR93" s="45">
        <f t="shared" si="94"/>
        <v>1</v>
      </c>
      <c r="AS93" s="20">
        <v>0</v>
      </c>
      <c r="AT93" s="45">
        <v>30</v>
      </c>
      <c r="AU93" s="45">
        <v>30</v>
      </c>
      <c r="AV93" s="45">
        <f t="shared" si="116"/>
        <v>1</v>
      </c>
      <c r="AW93" s="20">
        <v>0</v>
      </c>
      <c r="AX93" s="45">
        <v>30</v>
      </c>
      <c r="AY93" s="45">
        <v>30</v>
      </c>
      <c r="AZ93" s="45">
        <f t="shared" si="117"/>
        <v>1</v>
      </c>
      <c r="BA93" s="38">
        <v>1285126.5597997</v>
      </c>
      <c r="BB93" s="16">
        <v>38108758.8757184</v>
      </c>
      <c r="BC93" s="39">
        <f t="shared" si="95"/>
        <v>3.3722603351917053</v>
      </c>
      <c r="BD93" s="43">
        <v>30</v>
      </c>
      <c r="BE93" s="45">
        <v>20</v>
      </c>
      <c r="BF93" s="45">
        <f t="shared" si="125"/>
        <v>0.66666666666666663</v>
      </c>
      <c r="BG93" s="18">
        <v>1808</v>
      </c>
      <c r="BH93" s="18">
        <v>1809</v>
      </c>
      <c r="BI93" s="45">
        <f t="shared" si="96"/>
        <v>99.944720840243235</v>
      </c>
      <c r="BJ93" s="43">
        <v>30</v>
      </c>
      <c r="BK93" s="45">
        <v>30</v>
      </c>
      <c r="BL93" s="45">
        <f t="shared" si="97"/>
        <v>1</v>
      </c>
      <c r="BM93" s="34">
        <v>46</v>
      </c>
      <c r="BN93" s="34">
        <v>54</v>
      </c>
      <c r="BO93" s="45">
        <f t="shared" si="98"/>
        <v>85.18518518518519</v>
      </c>
      <c r="BP93" s="43">
        <v>40</v>
      </c>
      <c r="BQ93" s="45">
        <v>30</v>
      </c>
      <c r="BR93" s="45">
        <f t="shared" si="99"/>
        <v>0.75</v>
      </c>
      <c r="BS93" s="34">
        <v>15</v>
      </c>
      <c r="BT93" s="34">
        <v>25</v>
      </c>
      <c r="BU93" s="45">
        <f t="shared" si="103"/>
        <v>60</v>
      </c>
      <c r="BV93" s="43">
        <v>40</v>
      </c>
      <c r="BW93" s="45">
        <v>10</v>
      </c>
      <c r="BX93" s="45">
        <f t="shared" si="104"/>
        <v>0.25</v>
      </c>
      <c r="BY93" s="30">
        <v>25</v>
      </c>
      <c r="BZ93" s="30">
        <v>965</v>
      </c>
      <c r="CA93" s="45">
        <f t="shared" si="127"/>
        <v>2.5906735751295336</v>
      </c>
      <c r="CB93" s="20">
        <v>30</v>
      </c>
      <c r="CC93" s="45">
        <v>30</v>
      </c>
      <c r="CD93" s="45">
        <f t="shared" si="128"/>
        <v>1</v>
      </c>
      <c r="CE93" s="94">
        <v>8</v>
      </c>
      <c r="CF93" s="94">
        <v>172</v>
      </c>
      <c r="CG93" s="37">
        <f t="shared" si="131"/>
        <v>4.6511627906976747</v>
      </c>
      <c r="CH93" s="20">
        <v>30</v>
      </c>
      <c r="CI93" s="20">
        <v>30</v>
      </c>
      <c r="CJ93" s="45">
        <f t="shared" si="132"/>
        <v>1</v>
      </c>
      <c r="CK93" s="30">
        <v>22</v>
      </c>
      <c r="CL93" s="55">
        <v>60</v>
      </c>
      <c r="CM93" s="45">
        <f t="shared" si="129"/>
        <v>36.666666666666664</v>
      </c>
      <c r="CN93" s="20">
        <v>30</v>
      </c>
      <c r="CO93" s="45">
        <v>0</v>
      </c>
      <c r="CP93" s="45">
        <f t="shared" si="130"/>
        <v>0</v>
      </c>
      <c r="CQ93" s="114">
        <v>49.3</v>
      </c>
      <c r="CR93" s="20">
        <v>40</v>
      </c>
      <c r="CS93" s="45">
        <f t="shared" si="133"/>
        <v>21.911111111111111</v>
      </c>
      <c r="CT93" s="45">
        <f t="shared" si="100"/>
        <v>0.54777777777777781</v>
      </c>
      <c r="CU93" s="20">
        <v>0</v>
      </c>
      <c r="CV93" s="45">
        <v>30</v>
      </c>
      <c r="CW93" s="45">
        <v>30</v>
      </c>
      <c r="CX93" s="45">
        <f t="shared" si="119"/>
        <v>1</v>
      </c>
      <c r="CY93" s="20">
        <v>100</v>
      </c>
      <c r="CZ93" s="20">
        <v>10</v>
      </c>
      <c r="DA93" s="45">
        <v>10</v>
      </c>
      <c r="DB93" s="45">
        <f t="shared" si="120"/>
        <v>1</v>
      </c>
      <c r="DC93" s="89">
        <v>56.6</v>
      </c>
      <c r="DD93" s="20">
        <v>20</v>
      </c>
      <c r="DE93" s="45">
        <v>20</v>
      </c>
      <c r="DF93" s="45">
        <f t="shared" si="121"/>
        <v>1</v>
      </c>
      <c r="DG93" s="20" t="s">
        <v>218</v>
      </c>
      <c r="DH93" s="20">
        <v>40</v>
      </c>
      <c r="DI93" s="45">
        <v>20</v>
      </c>
      <c r="DJ93" s="45">
        <f t="shared" si="122"/>
        <v>0.5</v>
      </c>
      <c r="DK93" s="20">
        <v>0</v>
      </c>
      <c r="DL93" s="20">
        <v>20</v>
      </c>
      <c r="DM93" s="45">
        <v>20</v>
      </c>
      <c r="DN93" s="45">
        <f t="shared" si="123"/>
        <v>1</v>
      </c>
      <c r="DO93" s="41">
        <f t="shared" si="101"/>
        <v>630</v>
      </c>
      <c r="DP93" s="41">
        <f t="shared" si="102"/>
        <v>479.23669250645992</v>
      </c>
      <c r="DQ93" s="42">
        <f t="shared" si="124"/>
        <v>0.76069316270866649</v>
      </c>
    </row>
    <row r="94" spans="1:121" ht="15.75">
      <c r="A94" s="35" t="s">
        <v>46</v>
      </c>
      <c r="B94" s="77" t="s">
        <v>156</v>
      </c>
      <c r="C94" s="20">
        <v>29</v>
      </c>
      <c r="D94" s="20">
        <v>62</v>
      </c>
      <c r="E94" s="20">
        <f t="shared" si="105"/>
        <v>46.774193548387096</v>
      </c>
      <c r="F94" s="36">
        <v>30</v>
      </c>
      <c r="G94" s="45">
        <f t="shared" si="106"/>
        <v>20.046082949308754</v>
      </c>
      <c r="H94" s="37">
        <f t="shared" si="107"/>
        <v>0.66820276497695852</v>
      </c>
      <c r="I94" s="30">
        <v>18</v>
      </c>
      <c r="J94" s="30">
        <v>20</v>
      </c>
      <c r="K94" s="20">
        <f t="shared" si="108"/>
        <v>90</v>
      </c>
      <c r="L94" s="20">
        <v>20</v>
      </c>
      <c r="M94" s="45">
        <v>20</v>
      </c>
      <c r="N94" s="37">
        <f t="shared" si="109"/>
        <v>1</v>
      </c>
      <c r="O94" s="20">
        <v>20</v>
      </c>
      <c r="P94" s="45">
        <v>42</v>
      </c>
      <c r="Q94" s="43">
        <f t="shared" si="110"/>
        <v>2.1</v>
      </c>
      <c r="R94" s="20">
        <v>30</v>
      </c>
      <c r="S94" s="45">
        <v>15</v>
      </c>
      <c r="T94" s="45">
        <f t="shared" si="111"/>
        <v>0.5</v>
      </c>
      <c r="U94" s="30">
        <v>5</v>
      </c>
      <c r="V94" s="55">
        <v>5</v>
      </c>
      <c r="W94" s="20">
        <f t="shared" si="112"/>
        <v>100</v>
      </c>
      <c r="X94" s="43">
        <v>20</v>
      </c>
      <c r="Y94" s="45">
        <v>20</v>
      </c>
      <c r="Z94" s="45">
        <f t="shared" si="113"/>
        <v>1</v>
      </c>
      <c r="AA94" s="55">
        <v>4</v>
      </c>
      <c r="AB94" s="45">
        <v>4</v>
      </c>
      <c r="AC94" s="20">
        <f t="shared" si="114"/>
        <v>100</v>
      </c>
      <c r="AD94" s="20">
        <v>20</v>
      </c>
      <c r="AE94" s="45">
        <v>20</v>
      </c>
      <c r="AF94" s="45">
        <f t="shared" si="115"/>
        <v>1</v>
      </c>
      <c r="AG94" s="8">
        <v>60</v>
      </c>
      <c r="AH94" s="8">
        <v>1799</v>
      </c>
      <c r="AI94" s="45">
        <f t="shared" ref="AI94:AI163" si="134">AG94*100/AH94</f>
        <v>3.3351862145636466</v>
      </c>
      <c r="AJ94" s="43">
        <v>30</v>
      </c>
      <c r="AK94" s="45">
        <v>20</v>
      </c>
      <c r="AL94" s="45">
        <f t="shared" si="61"/>
        <v>0.66666666666666663</v>
      </c>
      <c r="AM94" s="30">
        <v>0</v>
      </c>
      <c r="AN94" s="30">
        <v>0</v>
      </c>
      <c r="AO94" s="45">
        <v>0</v>
      </c>
      <c r="AP94" s="43">
        <v>30</v>
      </c>
      <c r="AQ94" s="45">
        <v>30</v>
      </c>
      <c r="AR94" s="45">
        <f t="shared" si="94"/>
        <v>1</v>
      </c>
      <c r="AS94" s="20">
        <v>0</v>
      </c>
      <c r="AT94" s="45">
        <v>30</v>
      </c>
      <c r="AU94" s="45">
        <v>30</v>
      </c>
      <c r="AV94" s="45">
        <f t="shared" si="116"/>
        <v>1</v>
      </c>
      <c r="AW94" s="20">
        <v>0</v>
      </c>
      <c r="AX94" s="45">
        <v>30</v>
      </c>
      <c r="AY94" s="45">
        <v>30</v>
      </c>
      <c r="AZ94" s="45">
        <f t="shared" si="117"/>
        <v>1</v>
      </c>
      <c r="BA94" s="38">
        <v>1170562.28768016</v>
      </c>
      <c r="BB94" s="16">
        <v>40100284.692829102</v>
      </c>
      <c r="BC94" s="39">
        <f t="shared" si="95"/>
        <v>2.9190872250577429</v>
      </c>
      <c r="BD94" s="43">
        <v>30</v>
      </c>
      <c r="BE94" s="45">
        <v>20</v>
      </c>
      <c r="BF94" s="45">
        <f t="shared" si="125"/>
        <v>0.66666666666666663</v>
      </c>
      <c r="BG94" s="18">
        <v>1799</v>
      </c>
      <c r="BH94" s="18">
        <v>1799</v>
      </c>
      <c r="BI94" s="45">
        <f t="shared" si="96"/>
        <v>100</v>
      </c>
      <c r="BJ94" s="43">
        <v>30</v>
      </c>
      <c r="BK94" s="45">
        <v>30</v>
      </c>
      <c r="BL94" s="45">
        <f t="shared" si="97"/>
        <v>1</v>
      </c>
      <c r="BM94" s="34">
        <v>35</v>
      </c>
      <c r="BN94" s="34">
        <v>39</v>
      </c>
      <c r="BO94" s="45">
        <f t="shared" si="98"/>
        <v>89.743589743589737</v>
      </c>
      <c r="BP94" s="43">
        <v>40</v>
      </c>
      <c r="BQ94" s="45">
        <v>30</v>
      </c>
      <c r="BR94" s="45">
        <f t="shared" si="99"/>
        <v>0.75</v>
      </c>
      <c r="BS94" s="34">
        <v>10</v>
      </c>
      <c r="BT94" s="34">
        <v>17</v>
      </c>
      <c r="BU94" s="45">
        <f t="shared" si="103"/>
        <v>58.823529411764703</v>
      </c>
      <c r="BV94" s="43">
        <v>40</v>
      </c>
      <c r="BW94" s="45">
        <v>0</v>
      </c>
      <c r="BX94" s="45">
        <f t="shared" si="104"/>
        <v>0</v>
      </c>
      <c r="BY94" s="30">
        <v>133</v>
      </c>
      <c r="BZ94" s="30">
        <v>916</v>
      </c>
      <c r="CA94" s="45">
        <f t="shared" si="127"/>
        <v>14.519650655021834</v>
      </c>
      <c r="CB94" s="20">
        <v>30</v>
      </c>
      <c r="CC94" s="45">
        <v>0</v>
      </c>
      <c r="CD94" s="45">
        <f t="shared" si="128"/>
        <v>0</v>
      </c>
      <c r="CE94" s="94">
        <v>6</v>
      </c>
      <c r="CF94" s="94">
        <v>151</v>
      </c>
      <c r="CG94" s="37">
        <f t="shared" si="131"/>
        <v>3.9735099337748343</v>
      </c>
      <c r="CH94" s="20">
        <v>30</v>
      </c>
      <c r="CI94" s="20">
        <v>30</v>
      </c>
      <c r="CJ94" s="45">
        <f t="shared" si="132"/>
        <v>1</v>
      </c>
      <c r="CK94" s="30">
        <v>9</v>
      </c>
      <c r="CL94" s="55">
        <v>73</v>
      </c>
      <c r="CM94" s="45">
        <f t="shared" si="129"/>
        <v>12.328767123287671</v>
      </c>
      <c r="CN94" s="20">
        <v>30</v>
      </c>
      <c r="CO94" s="45">
        <v>0</v>
      </c>
      <c r="CP94" s="45">
        <f t="shared" si="130"/>
        <v>0</v>
      </c>
      <c r="CQ94" s="122">
        <v>44.7</v>
      </c>
      <c r="CR94" s="20">
        <v>40</v>
      </c>
      <c r="CS94" s="45">
        <f t="shared" si="133"/>
        <v>19.866666666666667</v>
      </c>
      <c r="CT94" s="45">
        <f t="shared" si="100"/>
        <v>0.4966666666666667</v>
      </c>
      <c r="CU94" s="20">
        <v>1</v>
      </c>
      <c r="CV94" s="45">
        <v>30</v>
      </c>
      <c r="CW94" s="45">
        <v>20</v>
      </c>
      <c r="CX94" s="45">
        <f t="shared" si="119"/>
        <v>0.66666666666666663</v>
      </c>
      <c r="CY94" s="20">
        <v>100</v>
      </c>
      <c r="CZ94" s="20">
        <v>10</v>
      </c>
      <c r="DA94" s="45">
        <v>10</v>
      </c>
      <c r="DB94" s="45">
        <f t="shared" si="120"/>
        <v>1</v>
      </c>
      <c r="DC94" s="89">
        <v>80</v>
      </c>
      <c r="DD94" s="20">
        <v>20</v>
      </c>
      <c r="DE94" s="45">
        <v>20</v>
      </c>
      <c r="DF94" s="45">
        <f t="shared" si="121"/>
        <v>1</v>
      </c>
      <c r="DG94" s="20" t="s">
        <v>218</v>
      </c>
      <c r="DH94" s="20">
        <v>40</v>
      </c>
      <c r="DI94" s="45">
        <v>20</v>
      </c>
      <c r="DJ94" s="45">
        <f t="shared" si="122"/>
        <v>0.5</v>
      </c>
      <c r="DK94" s="20">
        <v>0</v>
      </c>
      <c r="DL94" s="20">
        <v>20</v>
      </c>
      <c r="DM94" s="45">
        <v>20</v>
      </c>
      <c r="DN94" s="45">
        <f t="shared" si="123"/>
        <v>1</v>
      </c>
      <c r="DO94" s="41">
        <f t="shared" si="101"/>
        <v>630</v>
      </c>
      <c r="DP94" s="41">
        <f t="shared" si="102"/>
        <v>424.91274961597543</v>
      </c>
      <c r="DQ94" s="42">
        <f t="shared" si="124"/>
        <v>0.67446468193011977</v>
      </c>
    </row>
    <row r="95" spans="1:121" ht="15.75">
      <c r="A95" s="35" t="s">
        <v>46</v>
      </c>
      <c r="B95" s="77" t="s">
        <v>157</v>
      </c>
      <c r="C95" s="20">
        <v>36</v>
      </c>
      <c r="D95" s="20">
        <v>262</v>
      </c>
      <c r="E95" s="20">
        <f t="shared" si="105"/>
        <v>13.740458015267176</v>
      </c>
      <c r="F95" s="36">
        <v>30</v>
      </c>
      <c r="G95" s="45">
        <f t="shared" si="106"/>
        <v>5.8887677208287901</v>
      </c>
      <c r="H95" s="37">
        <f t="shared" si="107"/>
        <v>0.19629225736095968</v>
      </c>
      <c r="I95" s="30">
        <v>17</v>
      </c>
      <c r="J95" s="30">
        <v>26</v>
      </c>
      <c r="K95" s="20">
        <f t="shared" si="108"/>
        <v>65.384615384615387</v>
      </c>
      <c r="L95" s="20">
        <v>20</v>
      </c>
      <c r="M95" s="45">
        <v>20</v>
      </c>
      <c r="N95" s="37">
        <f t="shared" si="109"/>
        <v>1</v>
      </c>
      <c r="O95" s="20">
        <v>26</v>
      </c>
      <c r="P95" s="45">
        <v>54</v>
      </c>
      <c r="Q95" s="43">
        <f t="shared" si="110"/>
        <v>2.0769230769230771</v>
      </c>
      <c r="R95" s="20">
        <v>30</v>
      </c>
      <c r="S95" s="45">
        <v>15</v>
      </c>
      <c r="T95" s="45">
        <f t="shared" si="111"/>
        <v>0.5</v>
      </c>
      <c r="U95" s="30">
        <v>8</v>
      </c>
      <c r="V95" s="55">
        <v>8</v>
      </c>
      <c r="W95" s="20">
        <f t="shared" si="112"/>
        <v>100</v>
      </c>
      <c r="X95" s="43">
        <v>20</v>
      </c>
      <c r="Y95" s="45">
        <v>20</v>
      </c>
      <c r="Z95" s="45">
        <f t="shared" si="113"/>
        <v>1</v>
      </c>
      <c r="AA95" s="55">
        <v>2</v>
      </c>
      <c r="AB95" s="45">
        <v>2</v>
      </c>
      <c r="AC95" s="20">
        <f t="shared" si="114"/>
        <v>100</v>
      </c>
      <c r="AD95" s="20">
        <v>20</v>
      </c>
      <c r="AE95" s="45">
        <v>20</v>
      </c>
      <c r="AF95" s="45">
        <f t="shared" si="115"/>
        <v>1</v>
      </c>
      <c r="AG95" s="8">
        <v>63</v>
      </c>
      <c r="AH95" s="8">
        <v>1984</v>
      </c>
      <c r="AI95" s="45">
        <f t="shared" si="134"/>
        <v>3.1754032258064515</v>
      </c>
      <c r="AJ95" s="43">
        <v>30</v>
      </c>
      <c r="AK95" s="45">
        <v>20</v>
      </c>
      <c r="AL95" s="45">
        <f t="shared" si="61"/>
        <v>0.66666666666666663</v>
      </c>
      <c r="AM95" s="30">
        <v>0</v>
      </c>
      <c r="AN95" s="30">
        <v>0</v>
      </c>
      <c r="AO95" s="45">
        <v>0</v>
      </c>
      <c r="AP95" s="43">
        <v>30</v>
      </c>
      <c r="AQ95" s="45">
        <v>30</v>
      </c>
      <c r="AR95" s="45">
        <f t="shared" si="94"/>
        <v>1</v>
      </c>
      <c r="AS95" s="20">
        <v>0</v>
      </c>
      <c r="AT95" s="45">
        <v>30</v>
      </c>
      <c r="AU95" s="45">
        <v>30</v>
      </c>
      <c r="AV95" s="45">
        <f t="shared" si="116"/>
        <v>1</v>
      </c>
      <c r="AW95" s="20">
        <v>0</v>
      </c>
      <c r="AX95" s="45">
        <v>30</v>
      </c>
      <c r="AY95" s="45">
        <v>30</v>
      </c>
      <c r="AZ95" s="45">
        <f t="shared" si="117"/>
        <v>1</v>
      </c>
      <c r="BA95" s="38">
        <v>1348222.9169610655</v>
      </c>
      <c r="BB95" s="16">
        <v>44710411.340917997</v>
      </c>
      <c r="BC95" s="39">
        <f t="shared" si="95"/>
        <v>3.0154563031881598</v>
      </c>
      <c r="BD95" s="43">
        <v>30</v>
      </c>
      <c r="BE95" s="45">
        <v>20</v>
      </c>
      <c r="BF95" s="45">
        <f t="shared" si="125"/>
        <v>0.66666666666666663</v>
      </c>
      <c r="BG95" s="18">
        <v>1983</v>
      </c>
      <c r="BH95" s="18">
        <v>1984</v>
      </c>
      <c r="BI95" s="45">
        <f t="shared" si="96"/>
        <v>99.949596774193552</v>
      </c>
      <c r="BJ95" s="43">
        <v>30</v>
      </c>
      <c r="BK95" s="45">
        <v>30</v>
      </c>
      <c r="BL95" s="45">
        <f t="shared" si="97"/>
        <v>1</v>
      </c>
      <c r="BM95" s="34">
        <v>38</v>
      </c>
      <c r="BN95" s="34">
        <v>41</v>
      </c>
      <c r="BO95" s="45">
        <f t="shared" si="98"/>
        <v>92.682926829268297</v>
      </c>
      <c r="BP95" s="43">
        <v>40</v>
      </c>
      <c r="BQ95" s="45">
        <v>40</v>
      </c>
      <c r="BR95" s="45">
        <f t="shared" si="99"/>
        <v>1</v>
      </c>
      <c r="BS95" s="34">
        <v>9</v>
      </c>
      <c r="BT95" s="34">
        <v>22</v>
      </c>
      <c r="BU95" s="45">
        <f t="shared" si="103"/>
        <v>40.909090909090907</v>
      </c>
      <c r="BV95" s="43">
        <v>40</v>
      </c>
      <c r="BW95" s="45">
        <v>0</v>
      </c>
      <c r="BX95" s="45">
        <f t="shared" si="104"/>
        <v>0</v>
      </c>
      <c r="BY95" s="30">
        <v>60</v>
      </c>
      <c r="BZ95" s="30">
        <v>1200</v>
      </c>
      <c r="CA95" s="45">
        <f t="shared" si="127"/>
        <v>5</v>
      </c>
      <c r="CB95" s="20">
        <v>30</v>
      </c>
      <c r="CC95" s="45">
        <v>30</v>
      </c>
      <c r="CD95" s="45">
        <f t="shared" si="128"/>
        <v>1</v>
      </c>
      <c r="CE95" s="94">
        <v>19</v>
      </c>
      <c r="CF95" s="94">
        <v>153</v>
      </c>
      <c r="CG95" s="37">
        <f t="shared" si="131"/>
        <v>12.418300653594772</v>
      </c>
      <c r="CH95" s="20">
        <v>30</v>
      </c>
      <c r="CI95" s="20">
        <v>0</v>
      </c>
      <c r="CJ95" s="45">
        <f t="shared" si="132"/>
        <v>0</v>
      </c>
      <c r="CK95" s="30">
        <v>11</v>
      </c>
      <c r="CL95" s="55">
        <v>105</v>
      </c>
      <c r="CM95" s="45">
        <f t="shared" si="129"/>
        <v>10.476190476190476</v>
      </c>
      <c r="CN95" s="20">
        <v>30</v>
      </c>
      <c r="CO95" s="45">
        <v>0</v>
      </c>
      <c r="CP95" s="45">
        <f t="shared" si="130"/>
        <v>0</v>
      </c>
      <c r="CQ95" s="114">
        <v>46.8</v>
      </c>
      <c r="CR95" s="20">
        <v>40</v>
      </c>
      <c r="CS95" s="45">
        <f t="shared" si="133"/>
        <v>20.8</v>
      </c>
      <c r="CT95" s="45">
        <f t="shared" si="100"/>
        <v>0.52</v>
      </c>
      <c r="CU95" s="20">
        <v>0</v>
      </c>
      <c r="CV95" s="45">
        <v>30</v>
      </c>
      <c r="CW95" s="45">
        <v>30</v>
      </c>
      <c r="CX95" s="45">
        <f t="shared" si="119"/>
        <v>1</v>
      </c>
      <c r="CY95" s="20">
        <v>100</v>
      </c>
      <c r="CZ95" s="20">
        <v>10</v>
      </c>
      <c r="DA95" s="45">
        <v>10</v>
      </c>
      <c r="DB95" s="45">
        <f t="shared" si="120"/>
        <v>1</v>
      </c>
      <c r="DC95" s="89">
        <v>74.900000000000006</v>
      </c>
      <c r="DD95" s="20">
        <v>20</v>
      </c>
      <c r="DE95" s="45">
        <v>20</v>
      </c>
      <c r="DF95" s="45">
        <f t="shared" si="121"/>
        <v>1</v>
      </c>
      <c r="DG95" s="20" t="s">
        <v>218</v>
      </c>
      <c r="DH95" s="20">
        <v>40</v>
      </c>
      <c r="DI95" s="45">
        <v>20</v>
      </c>
      <c r="DJ95" s="45">
        <f t="shared" si="122"/>
        <v>0.5</v>
      </c>
      <c r="DK95" s="20">
        <v>0</v>
      </c>
      <c r="DL95" s="20">
        <v>20</v>
      </c>
      <c r="DM95" s="45">
        <v>20</v>
      </c>
      <c r="DN95" s="45">
        <f t="shared" si="123"/>
        <v>1</v>
      </c>
      <c r="DO95" s="41">
        <f t="shared" si="101"/>
        <v>630</v>
      </c>
      <c r="DP95" s="41">
        <f t="shared" si="102"/>
        <v>431.68876772082882</v>
      </c>
      <c r="DQ95" s="42">
        <f t="shared" si="124"/>
        <v>0.68522026622353782</v>
      </c>
    </row>
    <row r="96" spans="1:121" ht="25.5">
      <c r="A96" s="35" t="s">
        <v>47</v>
      </c>
      <c r="B96" s="61" t="s">
        <v>158</v>
      </c>
      <c r="C96" s="20">
        <v>119</v>
      </c>
      <c r="D96" s="20">
        <v>219</v>
      </c>
      <c r="E96" s="20">
        <f t="shared" si="105"/>
        <v>54.337899543378995</v>
      </c>
      <c r="F96" s="36">
        <v>30</v>
      </c>
      <c r="G96" s="45">
        <f t="shared" si="106"/>
        <v>23.287671232876715</v>
      </c>
      <c r="H96" s="37">
        <f t="shared" si="107"/>
        <v>0.77625570776255715</v>
      </c>
      <c r="I96" s="30">
        <v>12</v>
      </c>
      <c r="J96" s="30">
        <v>31</v>
      </c>
      <c r="K96" s="20">
        <f t="shared" si="108"/>
        <v>38.70967741935484</v>
      </c>
      <c r="L96" s="20">
        <v>20</v>
      </c>
      <c r="M96" s="45">
        <v>20</v>
      </c>
      <c r="N96" s="37">
        <f t="shared" si="109"/>
        <v>1</v>
      </c>
      <c r="O96" s="30">
        <v>31</v>
      </c>
      <c r="P96" s="36">
        <v>77</v>
      </c>
      <c r="Q96" s="43">
        <f t="shared" si="110"/>
        <v>2.4838709677419355</v>
      </c>
      <c r="R96" s="20">
        <v>30</v>
      </c>
      <c r="S96" s="45">
        <v>15</v>
      </c>
      <c r="T96" s="45">
        <f t="shared" si="111"/>
        <v>0.5</v>
      </c>
      <c r="U96" s="39">
        <v>4</v>
      </c>
      <c r="V96" s="39">
        <v>4</v>
      </c>
      <c r="W96" s="20">
        <f t="shared" si="112"/>
        <v>100</v>
      </c>
      <c r="X96" s="43">
        <v>20</v>
      </c>
      <c r="Y96" s="45">
        <v>20</v>
      </c>
      <c r="Z96" s="45">
        <f t="shared" si="113"/>
        <v>1</v>
      </c>
      <c r="AA96" s="39">
        <v>4</v>
      </c>
      <c r="AB96" s="39">
        <v>4</v>
      </c>
      <c r="AC96" s="20">
        <f t="shared" si="114"/>
        <v>100</v>
      </c>
      <c r="AD96" s="20">
        <v>20</v>
      </c>
      <c r="AE96" s="45">
        <v>20</v>
      </c>
      <c r="AF96" s="45">
        <f t="shared" si="115"/>
        <v>1</v>
      </c>
      <c r="AG96" s="8">
        <v>183</v>
      </c>
      <c r="AH96" s="8">
        <v>2858</v>
      </c>
      <c r="AI96" s="45">
        <f t="shared" si="134"/>
        <v>6.403079076277117</v>
      </c>
      <c r="AJ96" s="43">
        <v>30</v>
      </c>
      <c r="AK96" s="45">
        <v>10</v>
      </c>
      <c r="AL96" s="45">
        <f t="shared" si="61"/>
        <v>0.33333333333333331</v>
      </c>
      <c r="AM96" s="30">
        <v>0</v>
      </c>
      <c r="AN96" s="30">
        <v>0</v>
      </c>
      <c r="AO96" s="45">
        <v>0</v>
      </c>
      <c r="AP96" s="43">
        <v>30</v>
      </c>
      <c r="AQ96" s="45">
        <v>30</v>
      </c>
      <c r="AR96" s="45">
        <f t="shared" si="94"/>
        <v>1</v>
      </c>
      <c r="AS96" s="20">
        <v>0</v>
      </c>
      <c r="AT96" s="45">
        <v>30</v>
      </c>
      <c r="AU96" s="45">
        <v>30</v>
      </c>
      <c r="AV96" s="45">
        <f t="shared" si="116"/>
        <v>1</v>
      </c>
      <c r="AW96" s="20">
        <v>0</v>
      </c>
      <c r="AX96" s="45">
        <v>30</v>
      </c>
      <c r="AY96" s="45">
        <v>30</v>
      </c>
      <c r="AZ96" s="45">
        <f t="shared" si="117"/>
        <v>1</v>
      </c>
      <c r="BA96" s="38">
        <v>2848359.3675035099</v>
      </c>
      <c r="BB96" s="16">
        <v>56942842.251503102</v>
      </c>
      <c r="BC96" s="39">
        <f t="shared" si="95"/>
        <v>5.0021376785566458</v>
      </c>
      <c r="BD96" s="43">
        <v>30</v>
      </c>
      <c r="BE96" s="45">
        <v>10</v>
      </c>
      <c r="BF96" s="45">
        <f t="shared" si="125"/>
        <v>0.33333333333333331</v>
      </c>
      <c r="BG96" s="18">
        <v>2850</v>
      </c>
      <c r="BH96" s="18">
        <v>2858</v>
      </c>
      <c r="BI96" s="45">
        <f t="shared" si="96"/>
        <v>99.720083974807551</v>
      </c>
      <c r="BJ96" s="43">
        <v>30</v>
      </c>
      <c r="BK96" s="45">
        <v>30</v>
      </c>
      <c r="BL96" s="45">
        <f t="shared" si="97"/>
        <v>1</v>
      </c>
      <c r="BM96" s="34">
        <v>64</v>
      </c>
      <c r="BN96" s="34">
        <v>76</v>
      </c>
      <c r="BO96" s="45">
        <f t="shared" si="98"/>
        <v>84.21052631578948</v>
      </c>
      <c r="BP96" s="43">
        <v>40</v>
      </c>
      <c r="BQ96" s="45">
        <v>30</v>
      </c>
      <c r="BR96" s="45">
        <f t="shared" si="99"/>
        <v>0.75</v>
      </c>
      <c r="BS96" s="34">
        <v>22</v>
      </c>
      <c r="BT96" s="34">
        <v>47</v>
      </c>
      <c r="BU96" s="45">
        <f t="shared" si="103"/>
        <v>46.808510638297875</v>
      </c>
      <c r="BV96" s="43">
        <v>40</v>
      </c>
      <c r="BW96" s="45">
        <v>0</v>
      </c>
      <c r="BX96" s="45">
        <f t="shared" si="104"/>
        <v>0</v>
      </c>
      <c r="BY96" s="20">
        <v>113</v>
      </c>
      <c r="BZ96" s="30">
        <v>1896</v>
      </c>
      <c r="CA96" s="45">
        <f>BY96*100/BZ96</f>
        <v>5.9599156118143464</v>
      </c>
      <c r="CB96" s="20">
        <v>30</v>
      </c>
      <c r="CC96" s="45">
        <v>0</v>
      </c>
      <c r="CD96" s="45">
        <f>CC96/CB96</f>
        <v>0</v>
      </c>
      <c r="CE96" s="20">
        <v>114</v>
      </c>
      <c r="CF96" s="20">
        <v>606</v>
      </c>
      <c r="CG96" s="20">
        <f>CE96*100/CF96</f>
        <v>18.811881188118811</v>
      </c>
      <c r="CH96" s="20">
        <v>30</v>
      </c>
      <c r="CI96" s="20">
        <v>0</v>
      </c>
      <c r="CJ96" s="45">
        <f>CI96/CH96</f>
        <v>0</v>
      </c>
      <c r="CK96" s="20">
        <v>175</v>
      </c>
      <c r="CL96" s="20">
        <v>350</v>
      </c>
      <c r="CM96" s="20">
        <f>CK96*100/CL96</f>
        <v>50</v>
      </c>
      <c r="CN96" s="20">
        <v>30</v>
      </c>
      <c r="CO96" s="20">
        <v>0</v>
      </c>
      <c r="CP96" s="45">
        <f>CO96/CN96</f>
        <v>0</v>
      </c>
      <c r="CQ96" s="20">
        <v>49.1</v>
      </c>
      <c r="CR96" s="20">
        <v>40</v>
      </c>
      <c r="CS96" s="45">
        <f>CQ96*40/90</f>
        <v>21.822222222222223</v>
      </c>
      <c r="CT96" s="45">
        <f t="shared" si="100"/>
        <v>0.54555555555555557</v>
      </c>
      <c r="CU96" s="20">
        <v>1</v>
      </c>
      <c r="CV96" s="20">
        <v>30</v>
      </c>
      <c r="CW96" s="45">
        <v>20</v>
      </c>
      <c r="CX96" s="45">
        <f t="shared" si="119"/>
        <v>0.66666666666666663</v>
      </c>
      <c r="CY96" s="20">
        <v>98</v>
      </c>
      <c r="CZ96" s="20">
        <v>10</v>
      </c>
      <c r="DA96" s="45">
        <v>10</v>
      </c>
      <c r="DB96" s="45">
        <f t="shared" si="120"/>
        <v>1</v>
      </c>
      <c r="DC96" s="123">
        <v>80</v>
      </c>
      <c r="DD96" s="20">
        <v>20</v>
      </c>
      <c r="DE96" s="45">
        <v>20</v>
      </c>
      <c r="DF96" s="45">
        <f t="shared" si="121"/>
        <v>1</v>
      </c>
      <c r="DG96" s="20" t="s">
        <v>214</v>
      </c>
      <c r="DH96" s="20">
        <v>40</v>
      </c>
      <c r="DI96" s="45">
        <v>20</v>
      </c>
      <c r="DJ96" s="45">
        <f t="shared" si="122"/>
        <v>0.5</v>
      </c>
      <c r="DK96" s="20">
        <v>0</v>
      </c>
      <c r="DL96" s="20">
        <v>20</v>
      </c>
      <c r="DM96" s="45">
        <v>20</v>
      </c>
      <c r="DN96" s="45">
        <f t="shared" si="123"/>
        <v>1</v>
      </c>
      <c r="DO96" s="41">
        <f t="shared" si="101"/>
        <v>630</v>
      </c>
      <c r="DP96" s="41">
        <f t="shared" si="102"/>
        <v>380.10989345509893</v>
      </c>
      <c r="DQ96" s="42">
        <f t="shared" si="124"/>
        <v>0.60334903723031574</v>
      </c>
    </row>
    <row r="97" spans="1:121" ht="25.5">
      <c r="A97" s="35" t="s">
        <v>47</v>
      </c>
      <c r="B97" s="61" t="s">
        <v>159</v>
      </c>
      <c r="C97" s="20">
        <v>75</v>
      </c>
      <c r="D97" s="20">
        <v>202</v>
      </c>
      <c r="E97" s="20">
        <f t="shared" si="105"/>
        <v>37.128712871287128</v>
      </c>
      <c r="F97" s="36">
        <v>30</v>
      </c>
      <c r="G97" s="45">
        <f t="shared" si="106"/>
        <v>15.912305516265912</v>
      </c>
      <c r="H97" s="37">
        <f t="shared" si="107"/>
        <v>0.53041018387553041</v>
      </c>
      <c r="I97" s="30">
        <v>9</v>
      </c>
      <c r="J97" s="30">
        <v>35</v>
      </c>
      <c r="K97" s="20">
        <f t="shared" si="108"/>
        <v>25.714285714285715</v>
      </c>
      <c r="L97" s="20">
        <v>20</v>
      </c>
      <c r="M97" s="45">
        <v>10</v>
      </c>
      <c r="N97" s="37">
        <f t="shared" si="109"/>
        <v>0.5</v>
      </c>
      <c r="O97" s="30">
        <v>35</v>
      </c>
      <c r="P97" s="36">
        <v>82</v>
      </c>
      <c r="Q97" s="43">
        <f t="shared" si="110"/>
        <v>2.342857142857143</v>
      </c>
      <c r="R97" s="20">
        <v>30</v>
      </c>
      <c r="S97" s="45">
        <v>15</v>
      </c>
      <c r="T97" s="45">
        <f t="shared" si="111"/>
        <v>0.5</v>
      </c>
      <c r="U97" s="39">
        <v>7</v>
      </c>
      <c r="V97" s="39">
        <v>7</v>
      </c>
      <c r="W97" s="20">
        <f t="shared" si="112"/>
        <v>100</v>
      </c>
      <c r="X97" s="43">
        <v>20</v>
      </c>
      <c r="Y97" s="45">
        <v>20</v>
      </c>
      <c r="Z97" s="45">
        <f t="shared" si="113"/>
        <v>1</v>
      </c>
      <c r="AA97" s="39">
        <v>7</v>
      </c>
      <c r="AB97" s="39">
        <v>7</v>
      </c>
      <c r="AC97" s="20">
        <f t="shared" si="114"/>
        <v>100</v>
      </c>
      <c r="AD97" s="20">
        <v>20</v>
      </c>
      <c r="AE97" s="45">
        <v>20</v>
      </c>
      <c r="AF97" s="45">
        <f t="shared" si="115"/>
        <v>1</v>
      </c>
      <c r="AG97" s="8">
        <v>132</v>
      </c>
      <c r="AH97" s="8">
        <v>2305</v>
      </c>
      <c r="AI97" s="45">
        <f t="shared" si="134"/>
        <v>5.7266811279826468</v>
      </c>
      <c r="AJ97" s="43">
        <v>30</v>
      </c>
      <c r="AK97" s="45">
        <v>10</v>
      </c>
      <c r="AL97" s="45">
        <f t="shared" si="61"/>
        <v>0.33333333333333331</v>
      </c>
      <c r="AM97" s="30">
        <v>0</v>
      </c>
      <c r="AN97" s="30">
        <v>0</v>
      </c>
      <c r="AO97" s="45">
        <v>0</v>
      </c>
      <c r="AP97" s="43">
        <v>30</v>
      </c>
      <c r="AQ97" s="45">
        <v>30</v>
      </c>
      <c r="AR97" s="45">
        <f t="shared" si="94"/>
        <v>1</v>
      </c>
      <c r="AS97" s="20">
        <v>0</v>
      </c>
      <c r="AT97" s="45">
        <v>30</v>
      </c>
      <c r="AU97" s="45">
        <v>30</v>
      </c>
      <c r="AV97" s="45">
        <f t="shared" si="116"/>
        <v>1</v>
      </c>
      <c r="AW97" s="20">
        <v>0</v>
      </c>
      <c r="AX97" s="45">
        <v>30</v>
      </c>
      <c r="AY97" s="45">
        <v>30</v>
      </c>
      <c r="AZ97" s="45">
        <f t="shared" si="117"/>
        <v>1</v>
      </c>
      <c r="BA97" s="38">
        <v>859415.24422338605</v>
      </c>
      <c r="BB97" s="16">
        <v>41358931.840368398</v>
      </c>
      <c r="BC97" s="39">
        <f t="shared" si="95"/>
        <v>2.0779435202544412</v>
      </c>
      <c r="BD97" s="43">
        <v>30</v>
      </c>
      <c r="BE97" s="45">
        <v>20</v>
      </c>
      <c r="BF97" s="45">
        <f t="shared" si="125"/>
        <v>0.66666666666666663</v>
      </c>
      <c r="BG97" s="18">
        <v>2299</v>
      </c>
      <c r="BH97" s="18">
        <v>2305</v>
      </c>
      <c r="BI97" s="45">
        <f t="shared" si="96"/>
        <v>99.73969631236443</v>
      </c>
      <c r="BJ97" s="43">
        <v>30</v>
      </c>
      <c r="BK97" s="45">
        <v>30</v>
      </c>
      <c r="BL97" s="45">
        <f t="shared" si="97"/>
        <v>1</v>
      </c>
      <c r="BM97" s="34">
        <v>110</v>
      </c>
      <c r="BN97" s="34">
        <v>114</v>
      </c>
      <c r="BO97" s="45">
        <f t="shared" si="98"/>
        <v>96.491228070175438</v>
      </c>
      <c r="BP97" s="43">
        <v>40</v>
      </c>
      <c r="BQ97" s="45">
        <v>40</v>
      </c>
      <c r="BR97" s="45">
        <f t="shared" si="99"/>
        <v>1</v>
      </c>
      <c r="BS97" s="34">
        <v>20</v>
      </c>
      <c r="BT97" s="34">
        <v>52</v>
      </c>
      <c r="BU97" s="45">
        <f t="shared" si="103"/>
        <v>38.46153846153846</v>
      </c>
      <c r="BV97" s="43">
        <v>40</v>
      </c>
      <c r="BW97" s="45">
        <v>0</v>
      </c>
      <c r="BX97" s="45">
        <f t="shared" si="104"/>
        <v>0</v>
      </c>
      <c r="BY97" s="20">
        <v>164</v>
      </c>
      <c r="BZ97" s="30">
        <v>2666</v>
      </c>
      <c r="CA97" s="45">
        <f t="shared" ref="CA97:CA163" si="135">BY97*100/BZ97</f>
        <v>6.1515378844711179</v>
      </c>
      <c r="CB97" s="20">
        <v>30</v>
      </c>
      <c r="CC97" s="45">
        <v>0</v>
      </c>
      <c r="CD97" s="45">
        <f t="shared" ref="CD97:CD118" si="136">CC97/CB97</f>
        <v>0</v>
      </c>
      <c r="CE97" s="20">
        <v>108</v>
      </c>
      <c r="CF97" s="20">
        <v>690</v>
      </c>
      <c r="CG97" s="20">
        <f t="shared" ref="CG97:CG163" si="137">CE97*100/CF97</f>
        <v>15.652173913043478</v>
      </c>
      <c r="CH97" s="20">
        <v>30</v>
      </c>
      <c r="CI97" s="20">
        <v>0</v>
      </c>
      <c r="CJ97" s="45">
        <f t="shared" ref="CJ97:CJ118" si="138">CI97/CH97</f>
        <v>0</v>
      </c>
      <c r="CK97" s="20">
        <v>181</v>
      </c>
      <c r="CL97" s="20">
        <v>585</v>
      </c>
      <c r="CM97" s="20">
        <f t="shared" ref="CM97:CM163" si="139">CK97*100/CL97</f>
        <v>30.94017094017094</v>
      </c>
      <c r="CN97" s="20">
        <v>30</v>
      </c>
      <c r="CO97" s="20">
        <v>0</v>
      </c>
      <c r="CP97" s="45">
        <f t="shared" ref="CP97:CP163" si="140">CO97/CN97</f>
        <v>0</v>
      </c>
      <c r="CQ97" s="20">
        <v>43.9</v>
      </c>
      <c r="CR97" s="20">
        <v>40</v>
      </c>
      <c r="CS97" s="45">
        <f t="shared" ref="CS97:CS99" si="141">CQ97*40/90</f>
        <v>19.511111111111113</v>
      </c>
      <c r="CT97" s="45">
        <f t="shared" si="100"/>
        <v>0.48777777777777781</v>
      </c>
      <c r="CU97" s="20">
        <v>2</v>
      </c>
      <c r="CV97" s="20">
        <v>30</v>
      </c>
      <c r="CW97" s="45">
        <v>20</v>
      </c>
      <c r="CX97" s="45">
        <f t="shared" si="119"/>
        <v>0.66666666666666663</v>
      </c>
      <c r="CY97" s="20">
        <v>75</v>
      </c>
      <c r="CZ97" s="20">
        <v>10</v>
      </c>
      <c r="DA97" s="45">
        <v>10</v>
      </c>
      <c r="DB97" s="45">
        <f t="shared" si="120"/>
        <v>1</v>
      </c>
      <c r="DC97" s="123">
        <v>80</v>
      </c>
      <c r="DD97" s="20">
        <v>20</v>
      </c>
      <c r="DE97" s="45">
        <v>20</v>
      </c>
      <c r="DF97" s="45">
        <f t="shared" si="121"/>
        <v>1</v>
      </c>
      <c r="DG97" s="20" t="s">
        <v>214</v>
      </c>
      <c r="DH97" s="20">
        <v>40</v>
      </c>
      <c r="DI97" s="45">
        <v>20</v>
      </c>
      <c r="DJ97" s="45">
        <f t="shared" si="122"/>
        <v>0.5</v>
      </c>
      <c r="DK97" s="20">
        <v>4</v>
      </c>
      <c r="DL97" s="20">
        <v>20</v>
      </c>
      <c r="DM97" s="45">
        <v>0</v>
      </c>
      <c r="DN97" s="45">
        <f t="shared" si="123"/>
        <v>0</v>
      </c>
      <c r="DO97" s="41">
        <f t="shared" si="101"/>
        <v>630</v>
      </c>
      <c r="DP97" s="41">
        <f t="shared" si="102"/>
        <v>360.42341662737704</v>
      </c>
      <c r="DQ97" s="42">
        <f t="shared" si="124"/>
        <v>0.57210066131329684</v>
      </c>
    </row>
    <row r="98" spans="1:121" ht="25.5">
      <c r="A98" s="35" t="s">
        <v>47</v>
      </c>
      <c r="B98" s="61" t="s">
        <v>160</v>
      </c>
      <c r="C98" s="20">
        <v>93</v>
      </c>
      <c r="D98" s="20">
        <v>209</v>
      </c>
      <c r="E98" s="20">
        <f t="shared" si="105"/>
        <v>44.497607655502392</v>
      </c>
      <c r="F98" s="36">
        <v>30</v>
      </c>
      <c r="G98" s="45">
        <f t="shared" si="106"/>
        <v>19.070403280929597</v>
      </c>
      <c r="H98" s="37">
        <f t="shared" si="107"/>
        <v>0.63568010936431985</v>
      </c>
      <c r="I98" s="30">
        <v>16</v>
      </c>
      <c r="J98" s="30">
        <v>32</v>
      </c>
      <c r="K98" s="20">
        <f t="shared" si="108"/>
        <v>50</v>
      </c>
      <c r="L98" s="20">
        <v>20</v>
      </c>
      <c r="M98" s="45">
        <v>20</v>
      </c>
      <c r="N98" s="37">
        <f t="shared" si="109"/>
        <v>1</v>
      </c>
      <c r="O98" s="30">
        <v>32</v>
      </c>
      <c r="P98" s="36">
        <v>73</v>
      </c>
      <c r="Q98" s="43">
        <f t="shared" si="110"/>
        <v>2.28125</v>
      </c>
      <c r="R98" s="20">
        <v>30</v>
      </c>
      <c r="S98" s="45">
        <v>15</v>
      </c>
      <c r="T98" s="45">
        <f t="shared" si="111"/>
        <v>0.5</v>
      </c>
      <c r="U98" s="39">
        <v>6</v>
      </c>
      <c r="V98" s="39">
        <v>6</v>
      </c>
      <c r="W98" s="20">
        <f t="shared" si="112"/>
        <v>100</v>
      </c>
      <c r="X98" s="43">
        <v>20</v>
      </c>
      <c r="Y98" s="45">
        <v>20</v>
      </c>
      <c r="Z98" s="45">
        <f t="shared" si="113"/>
        <v>1</v>
      </c>
      <c r="AA98" s="39">
        <v>6</v>
      </c>
      <c r="AB98" s="39">
        <v>6</v>
      </c>
      <c r="AC98" s="20">
        <f t="shared" si="114"/>
        <v>100</v>
      </c>
      <c r="AD98" s="20">
        <v>20</v>
      </c>
      <c r="AE98" s="45">
        <v>20</v>
      </c>
      <c r="AF98" s="45">
        <f t="shared" si="115"/>
        <v>1</v>
      </c>
      <c r="AG98" s="8">
        <v>184</v>
      </c>
      <c r="AH98" s="8">
        <v>2475</v>
      </c>
      <c r="AI98" s="45">
        <f t="shared" si="134"/>
        <v>7.4343434343434343</v>
      </c>
      <c r="AJ98" s="43">
        <v>30</v>
      </c>
      <c r="AK98" s="45">
        <v>10</v>
      </c>
      <c r="AL98" s="45">
        <f t="shared" si="61"/>
        <v>0.33333333333333331</v>
      </c>
      <c r="AM98" s="30">
        <v>0</v>
      </c>
      <c r="AN98" s="30">
        <v>0</v>
      </c>
      <c r="AO98" s="45">
        <v>0</v>
      </c>
      <c r="AP98" s="43">
        <v>30</v>
      </c>
      <c r="AQ98" s="45">
        <v>30</v>
      </c>
      <c r="AR98" s="45">
        <f t="shared" si="94"/>
        <v>1</v>
      </c>
      <c r="AS98" s="20">
        <v>0</v>
      </c>
      <c r="AT98" s="45">
        <v>30</v>
      </c>
      <c r="AU98" s="45">
        <v>30</v>
      </c>
      <c r="AV98" s="45">
        <f t="shared" si="116"/>
        <v>1</v>
      </c>
      <c r="AW98" s="20">
        <v>0</v>
      </c>
      <c r="AX98" s="45">
        <v>30</v>
      </c>
      <c r="AY98" s="45">
        <v>30</v>
      </c>
      <c r="AZ98" s="45">
        <f t="shared" si="117"/>
        <v>1</v>
      </c>
      <c r="BA98" s="38">
        <v>1273685.89961476</v>
      </c>
      <c r="BB98" s="16">
        <v>44638811.935393199</v>
      </c>
      <c r="BC98" s="39">
        <f t="shared" si="95"/>
        <v>2.8533149615590028</v>
      </c>
      <c r="BD98" s="43">
        <v>30</v>
      </c>
      <c r="BE98" s="45">
        <v>20</v>
      </c>
      <c r="BF98" s="45">
        <f t="shared" si="125"/>
        <v>0.66666666666666663</v>
      </c>
      <c r="BG98" s="18">
        <v>2469</v>
      </c>
      <c r="BH98" s="18">
        <v>2475</v>
      </c>
      <c r="BI98" s="45">
        <f t="shared" si="96"/>
        <v>99.757575757575751</v>
      </c>
      <c r="BJ98" s="43">
        <v>30</v>
      </c>
      <c r="BK98" s="45">
        <v>30</v>
      </c>
      <c r="BL98" s="45">
        <f t="shared" si="97"/>
        <v>1</v>
      </c>
      <c r="BM98" s="34">
        <v>81</v>
      </c>
      <c r="BN98" s="34">
        <v>86</v>
      </c>
      <c r="BO98" s="45">
        <f t="shared" si="98"/>
        <v>94.186046511627907</v>
      </c>
      <c r="BP98" s="43">
        <v>40</v>
      </c>
      <c r="BQ98" s="45">
        <v>40</v>
      </c>
      <c r="BR98" s="45">
        <f t="shared" si="99"/>
        <v>1</v>
      </c>
      <c r="BS98" s="34">
        <v>10</v>
      </c>
      <c r="BT98" s="34">
        <v>28</v>
      </c>
      <c r="BU98" s="45">
        <f t="shared" si="103"/>
        <v>35.714285714285715</v>
      </c>
      <c r="BV98" s="43">
        <v>40</v>
      </c>
      <c r="BW98" s="45">
        <v>0</v>
      </c>
      <c r="BX98" s="45">
        <f t="shared" si="104"/>
        <v>0</v>
      </c>
      <c r="BY98" s="20">
        <v>147</v>
      </c>
      <c r="BZ98" s="30">
        <v>1755</v>
      </c>
      <c r="CA98" s="45">
        <f t="shared" si="135"/>
        <v>8.3760683760683765</v>
      </c>
      <c r="CB98" s="20">
        <v>30</v>
      </c>
      <c r="CC98" s="45">
        <v>0</v>
      </c>
      <c r="CD98" s="45">
        <f t="shared" si="136"/>
        <v>0</v>
      </c>
      <c r="CE98" s="20">
        <v>68</v>
      </c>
      <c r="CF98" s="20">
        <v>618</v>
      </c>
      <c r="CG98" s="20">
        <f t="shared" si="137"/>
        <v>11.003236245954692</v>
      </c>
      <c r="CH98" s="20">
        <v>30</v>
      </c>
      <c r="CI98" s="20">
        <v>0</v>
      </c>
      <c r="CJ98" s="45">
        <f t="shared" si="138"/>
        <v>0</v>
      </c>
      <c r="CK98" s="20">
        <v>108</v>
      </c>
      <c r="CL98" s="20">
        <v>392</v>
      </c>
      <c r="CM98" s="20">
        <f t="shared" si="139"/>
        <v>27.551020408163264</v>
      </c>
      <c r="CN98" s="20">
        <v>30</v>
      </c>
      <c r="CO98" s="20">
        <v>0</v>
      </c>
      <c r="CP98" s="45">
        <f t="shared" si="140"/>
        <v>0</v>
      </c>
      <c r="CQ98" s="20">
        <v>39.299999999999997</v>
      </c>
      <c r="CR98" s="20">
        <v>40</v>
      </c>
      <c r="CS98" s="45">
        <f t="shared" si="141"/>
        <v>17.466666666666665</v>
      </c>
      <c r="CT98" s="45">
        <f t="shared" si="100"/>
        <v>0.43666666666666665</v>
      </c>
      <c r="CU98" s="20">
        <v>0</v>
      </c>
      <c r="CV98" s="20">
        <v>30</v>
      </c>
      <c r="CW98" s="45">
        <v>30</v>
      </c>
      <c r="CX98" s="45">
        <f t="shared" si="119"/>
        <v>1</v>
      </c>
      <c r="CY98" s="20">
        <v>68</v>
      </c>
      <c r="CZ98" s="20">
        <v>10</v>
      </c>
      <c r="DA98" s="45">
        <v>10</v>
      </c>
      <c r="DB98" s="45">
        <f t="shared" si="120"/>
        <v>1</v>
      </c>
      <c r="DC98" s="123">
        <v>80</v>
      </c>
      <c r="DD98" s="20">
        <v>20</v>
      </c>
      <c r="DE98" s="45">
        <v>20</v>
      </c>
      <c r="DF98" s="45">
        <f t="shared" si="121"/>
        <v>1</v>
      </c>
      <c r="DG98" s="20" t="s">
        <v>214</v>
      </c>
      <c r="DH98" s="20">
        <v>40</v>
      </c>
      <c r="DI98" s="45">
        <v>20</v>
      </c>
      <c r="DJ98" s="45">
        <f t="shared" si="122"/>
        <v>0.5</v>
      </c>
      <c r="DK98" s="20">
        <v>0</v>
      </c>
      <c r="DL98" s="20">
        <v>20</v>
      </c>
      <c r="DM98" s="45">
        <v>0</v>
      </c>
      <c r="DN98" s="45">
        <f t="shared" si="123"/>
        <v>0</v>
      </c>
      <c r="DO98" s="41">
        <f t="shared" si="101"/>
        <v>630</v>
      </c>
      <c r="DP98" s="41">
        <f t="shared" si="102"/>
        <v>381.53706994759631</v>
      </c>
      <c r="DQ98" s="42">
        <f t="shared" si="124"/>
        <v>0.6056143967422164</v>
      </c>
    </row>
    <row r="99" spans="1:121" ht="15.75">
      <c r="A99" s="35" t="s">
        <v>47</v>
      </c>
      <c r="B99" s="60" t="s">
        <v>219</v>
      </c>
      <c r="C99" s="20">
        <v>36</v>
      </c>
      <c r="D99" s="20">
        <v>73</v>
      </c>
      <c r="E99" s="20">
        <f t="shared" ref="E99" si="142">C99*100/D99</f>
        <v>49.315068493150683</v>
      </c>
      <c r="F99" s="36">
        <v>30</v>
      </c>
      <c r="G99" s="45">
        <f t="shared" ref="G99" si="143">E99*30/70</f>
        <v>21.135029354207436</v>
      </c>
      <c r="H99" s="37">
        <f t="shared" ref="H99" si="144">G99/F99</f>
        <v>0.70450097847358117</v>
      </c>
      <c r="I99" s="30">
        <v>0</v>
      </c>
      <c r="J99" s="30">
        <v>14</v>
      </c>
      <c r="K99" s="20">
        <f t="shared" ref="K99" si="145">I99*100/J99</f>
        <v>0</v>
      </c>
      <c r="L99" s="20">
        <v>20</v>
      </c>
      <c r="M99" s="45">
        <v>0</v>
      </c>
      <c r="N99" s="37">
        <f t="shared" ref="N99" si="146">M99/L99</f>
        <v>0</v>
      </c>
      <c r="O99" s="30">
        <v>14</v>
      </c>
      <c r="P99" s="36">
        <v>20</v>
      </c>
      <c r="Q99" s="43">
        <f t="shared" ref="Q99" si="147">P99/O99</f>
        <v>1.4285714285714286</v>
      </c>
      <c r="R99" s="20">
        <v>30</v>
      </c>
      <c r="S99" s="45">
        <v>0</v>
      </c>
      <c r="T99" s="45">
        <f t="shared" ref="T99" si="148">S99/R99</f>
        <v>0</v>
      </c>
      <c r="U99" s="39">
        <v>2</v>
      </c>
      <c r="V99" s="39">
        <v>2</v>
      </c>
      <c r="W99" s="20">
        <f t="shared" ref="W99" si="149">U99*100/V99</f>
        <v>100</v>
      </c>
      <c r="X99" s="43">
        <v>20</v>
      </c>
      <c r="Y99" s="45">
        <v>20</v>
      </c>
      <c r="Z99" s="45">
        <f t="shared" ref="Z99" si="150">Y99/X99</f>
        <v>1</v>
      </c>
      <c r="AA99" s="39">
        <v>1.5</v>
      </c>
      <c r="AB99" s="39">
        <v>1.5</v>
      </c>
      <c r="AC99" s="20">
        <f t="shared" ref="AC99" si="151">AA99*100/AB99</f>
        <v>100</v>
      </c>
      <c r="AD99" s="20">
        <v>20</v>
      </c>
      <c r="AE99" s="45">
        <v>20</v>
      </c>
      <c r="AF99" s="45">
        <f t="shared" ref="AF99" si="152">AE99/AD99</f>
        <v>1</v>
      </c>
      <c r="AG99" s="8">
        <v>46</v>
      </c>
      <c r="AH99" s="8">
        <v>735</v>
      </c>
      <c r="AI99" s="45">
        <f t="shared" si="134"/>
        <v>6.2585034013605441</v>
      </c>
      <c r="AJ99" s="43">
        <v>30</v>
      </c>
      <c r="AK99" s="45">
        <v>10</v>
      </c>
      <c r="AL99" s="45">
        <f t="shared" si="61"/>
        <v>0.33333333333333331</v>
      </c>
      <c r="AM99" s="30">
        <v>0</v>
      </c>
      <c r="AN99" s="30">
        <v>0</v>
      </c>
      <c r="AO99" s="45">
        <v>0</v>
      </c>
      <c r="AP99" s="43">
        <v>30</v>
      </c>
      <c r="AQ99" s="45">
        <v>30</v>
      </c>
      <c r="AR99" s="45">
        <f t="shared" si="94"/>
        <v>1</v>
      </c>
      <c r="AS99" s="20">
        <v>0</v>
      </c>
      <c r="AT99" s="45">
        <v>30</v>
      </c>
      <c r="AU99" s="45">
        <v>30</v>
      </c>
      <c r="AV99" s="45">
        <f t="shared" ref="AV99" si="153">AU99/AT99</f>
        <v>1</v>
      </c>
      <c r="AW99" s="20">
        <v>0</v>
      </c>
      <c r="AX99" s="45">
        <v>30</v>
      </c>
      <c r="AY99" s="45">
        <v>30</v>
      </c>
      <c r="AZ99" s="45">
        <f t="shared" ref="AZ99" si="154">AY99/AX99</f>
        <v>1</v>
      </c>
      <c r="BA99" s="38">
        <v>387355.94781926199</v>
      </c>
      <c r="BB99" s="16">
        <v>18136366.953395601</v>
      </c>
      <c r="BC99" s="39">
        <f t="shared" si="95"/>
        <v>2.1357968153965854</v>
      </c>
      <c r="BD99" s="43">
        <v>30</v>
      </c>
      <c r="BE99" s="45">
        <v>20</v>
      </c>
      <c r="BF99" s="45">
        <f t="shared" si="125"/>
        <v>0.66666666666666663</v>
      </c>
      <c r="BG99" s="18">
        <v>735</v>
      </c>
      <c r="BH99" s="18">
        <v>735</v>
      </c>
      <c r="BI99" s="45">
        <f t="shared" si="96"/>
        <v>100</v>
      </c>
      <c r="BJ99" s="43">
        <v>30</v>
      </c>
      <c r="BK99" s="45">
        <v>30</v>
      </c>
      <c r="BL99" s="45">
        <f t="shared" si="97"/>
        <v>1</v>
      </c>
      <c r="BM99" s="34">
        <v>41</v>
      </c>
      <c r="BN99" s="34">
        <v>42</v>
      </c>
      <c r="BO99" s="45">
        <f t="shared" si="98"/>
        <v>97.61904761904762</v>
      </c>
      <c r="BP99" s="43">
        <v>40</v>
      </c>
      <c r="BQ99" s="45">
        <v>40</v>
      </c>
      <c r="BR99" s="45">
        <f t="shared" si="99"/>
        <v>1</v>
      </c>
      <c r="BS99" s="34">
        <v>7</v>
      </c>
      <c r="BT99" s="34">
        <v>10</v>
      </c>
      <c r="BU99" s="45">
        <f t="shared" si="103"/>
        <v>70</v>
      </c>
      <c r="BV99" s="43">
        <v>40</v>
      </c>
      <c r="BW99" s="45">
        <v>20</v>
      </c>
      <c r="BX99" s="45">
        <f t="shared" si="104"/>
        <v>0.5</v>
      </c>
      <c r="BY99" s="20">
        <v>84</v>
      </c>
      <c r="BZ99" s="30">
        <v>905</v>
      </c>
      <c r="CA99" s="45">
        <f t="shared" si="135"/>
        <v>9.2817679558011044</v>
      </c>
      <c r="CB99" s="20">
        <v>30</v>
      </c>
      <c r="CC99" s="45">
        <v>0</v>
      </c>
      <c r="CD99" s="45">
        <f t="shared" si="136"/>
        <v>0</v>
      </c>
      <c r="CE99" s="20">
        <v>27</v>
      </c>
      <c r="CF99" s="20">
        <v>209</v>
      </c>
      <c r="CG99" s="20">
        <f t="shared" si="137"/>
        <v>12.918660287081339</v>
      </c>
      <c r="CH99" s="20">
        <v>30</v>
      </c>
      <c r="CI99" s="20">
        <v>0</v>
      </c>
      <c r="CJ99" s="45">
        <f t="shared" si="138"/>
        <v>0</v>
      </c>
      <c r="CK99" s="20">
        <v>32</v>
      </c>
      <c r="CL99" s="20">
        <v>163</v>
      </c>
      <c r="CM99" s="20">
        <f t="shared" si="139"/>
        <v>19.631901840490798</v>
      </c>
      <c r="CN99" s="20">
        <v>30</v>
      </c>
      <c r="CO99" s="20">
        <v>0</v>
      </c>
      <c r="CP99" s="45">
        <f t="shared" si="140"/>
        <v>0</v>
      </c>
      <c r="CQ99" s="20">
        <v>47.3</v>
      </c>
      <c r="CR99" s="20">
        <v>40</v>
      </c>
      <c r="CS99" s="45">
        <f t="shared" si="141"/>
        <v>21.022222222222222</v>
      </c>
      <c r="CT99" s="45">
        <f t="shared" ref="CT99:CT130" si="155">CS99/CR99</f>
        <v>0.52555555555555555</v>
      </c>
      <c r="CU99" s="20">
        <v>0</v>
      </c>
      <c r="CV99" s="20">
        <v>30</v>
      </c>
      <c r="CW99" s="45">
        <v>30</v>
      </c>
      <c r="CX99" s="45">
        <f t="shared" ref="CX99" si="156">CW99/CV99</f>
        <v>1</v>
      </c>
      <c r="CY99" s="20">
        <v>74</v>
      </c>
      <c r="CZ99" s="20">
        <v>10</v>
      </c>
      <c r="DA99" s="45">
        <v>10</v>
      </c>
      <c r="DB99" s="45">
        <f t="shared" ref="DB99" si="157">DA99/CZ99</f>
        <v>1</v>
      </c>
      <c r="DC99" s="123">
        <v>80</v>
      </c>
      <c r="DD99" s="20">
        <v>20</v>
      </c>
      <c r="DE99" s="45">
        <v>20</v>
      </c>
      <c r="DF99" s="45">
        <f t="shared" si="121"/>
        <v>1</v>
      </c>
      <c r="DG99" s="20" t="s">
        <v>217</v>
      </c>
      <c r="DH99" s="20">
        <v>40</v>
      </c>
      <c r="DI99" s="45">
        <v>10</v>
      </c>
      <c r="DJ99" s="45">
        <f t="shared" ref="DJ99" si="158">DI99/DH99</f>
        <v>0.25</v>
      </c>
      <c r="DK99" s="20">
        <v>0</v>
      </c>
      <c r="DL99" s="20">
        <v>20</v>
      </c>
      <c r="DM99" s="45">
        <v>0</v>
      </c>
      <c r="DN99" s="45">
        <f t="shared" ref="DN99" si="159">DM99/DL99</f>
        <v>0</v>
      </c>
      <c r="DO99" s="41">
        <f t="shared" ref="DO99:DO130" si="160">SUM(DL99,DH99,DD99,CZ99,CV99,CR99,CN99,CH99,CB99,BV99,BP99,BJ99,BD99,AX99,AT99,AP99,AJ99,AD99,X99,R99,L99,F99)</f>
        <v>630</v>
      </c>
      <c r="DP99" s="41">
        <f t="shared" ref="DP99:DP130" si="161">SUM(DM99,DI99,DE99,DA99,CW99,CS99,CO99,CI99,CC99,BW99,BQ99,BK99,BE99,AY99,AU99,AQ99,AK99,AE99,Y99,S99,M99,G99)</f>
        <v>362.1572515764297</v>
      </c>
      <c r="DQ99" s="42">
        <f t="shared" ref="DQ99" si="162">DP99/DO99</f>
        <v>0.57485278028004716</v>
      </c>
    </row>
    <row r="100" spans="1:121" ht="25.5">
      <c r="A100" s="35" t="s">
        <v>48</v>
      </c>
      <c r="B100" s="77" t="s">
        <v>161</v>
      </c>
      <c r="C100" s="28">
        <v>191</v>
      </c>
      <c r="D100" s="20">
        <v>317</v>
      </c>
      <c r="E100" s="20">
        <f t="shared" si="105"/>
        <v>60.252365930599368</v>
      </c>
      <c r="F100" s="36">
        <v>30</v>
      </c>
      <c r="G100" s="45">
        <f t="shared" si="106"/>
        <v>25.822442541685444</v>
      </c>
      <c r="H100" s="37">
        <f t="shared" si="107"/>
        <v>0.86074808472284814</v>
      </c>
      <c r="I100" s="21">
        <v>0</v>
      </c>
      <c r="J100" s="21">
        <v>90</v>
      </c>
      <c r="K100" s="20">
        <f t="shared" si="108"/>
        <v>0</v>
      </c>
      <c r="L100" s="20">
        <v>20</v>
      </c>
      <c r="M100" s="45">
        <v>0</v>
      </c>
      <c r="N100" s="37">
        <f t="shared" si="109"/>
        <v>0</v>
      </c>
      <c r="O100" s="22">
        <v>40</v>
      </c>
      <c r="P100" s="22">
        <v>81</v>
      </c>
      <c r="Q100" s="43">
        <f t="shared" si="110"/>
        <v>2.0249999999999999</v>
      </c>
      <c r="R100" s="20">
        <v>30</v>
      </c>
      <c r="S100" s="45">
        <v>15</v>
      </c>
      <c r="T100" s="45">
        <f t="shared" si="111"/>
        <v>0.5</v>
      </c>
      <c r="U100" s="23">
        <v>5</v>
      </c>
      <c r="V100" s="23">
        <v>5</v>
      </c>
      <c r="W100" s="20">
        <f t="shared" si="112"/>
        <v>100</v>
      </c>
      <c r="X100" s="43">
        <v>20</v>
      </c>
      <c r="Y100" s="45">
        <v>20</v>
      </c>
      <c r="Z100" s="45">
        <f t="shared" si="113"/>
        <v>1</v>
      </c>
      <c r="AA100" s="24">
        <v>5</v>
      </c>
      <c r="AB100" s="25">
        <v>5</v>
      </c>
      <c r="AC100" s="20">
        <f t="shared" si="114"/>
        <v>100</v>
      </c>
      <c r="AD100" s="20">
        <v>20</v>
      </c>
      <c r="AE100" s="45">
        <v>20</v>
      </c>
      <c r="AF100" s="45">
        <f t="shared" si="115"/>
        <v>1</v>
      </c>
      <c r="AG100" s="8">
        <v>128</v>
      </c>
      <c r="AH100" s="8">
        <v>921</v>
      </c>
      <c r="AI100" s="45">
        <f t="shared" si="134"/>
        <v>13.897937024972856</v>
      </c>
      <c r="AJ100" s="43">
        <v>30</v>
      </c>
      <c r="AK100" s="45">
        <v>0</v>
      </c>
      <c r="AL100" s="45">
        <f t="shared" si="61"/>
        <v>0</v>
      </c>
      <c r="AM100" s="30">
        <v>0</v>
      </c>
      <c r="AN100" s="30">
        <v>0</v>
      </c>
      <c r="AO100" s="45">
        <v>0</v>
      </c>
      <c r="AP100" s="43">
        <v>30</v>
      </c>
      <c r="AQ100" s="45">
        <v>30</v>
      </c>
      <c r="AR100" s="45">
        <f t="shared" si="94"/>
        <v>1</v>
      </c>
      <c r="AS100" s="20">
        <v>0</v>
      </c>
      <c r="AT100" s="45">
        <v>30</v>
      </c>
      <c r="AU100" s="45">
        <v>30</v>
      </c>
      <c r="AV100" s="45">
        <f t="shared" si="116"/>
        <v>1</v>
      </c>
      <c r="AW100" s="20">
        <v>0</v>
      </c>
      <c r="AX100" s="45">
        <v>30</v>
      </c>
      <c r="AY100" s="45">
        <v>30</v>
      </c>
      <c r="AZ100" s="45">
        <f t="shared" si="117"/>
        <v>1</v>
      </c>
      <c r="BA100" s="38">
        <v>719034.10827924998</v>
      </c>
      <c r="BB100" s="16">
        <v>16998348.209753301</v>
      </c>
      <c r="BC100" s="39">
        <f t="shared" si="95"/>
        <v>4.2300234081961152</v>
      </c>
      <c r="BD100" s="43">
        <v>30</v>
      </c>
      <c r="BE100" s="45">
        <v>20</v>
      </c>
      <c r="BF100" s="45">
        <f t="shared" si="125"/>
        <v>0.66666666666666663</v>
      </c>
      <c r="BG100" s="18">
        <v>921</v>
      </c>
      <c r="BH100" s="18">
        <v>921</v>
      </c>
      <c r="BI100" s="45">
        <f t="shared" si="96"/>
        <v>100</v>
      </c>
      <c r="BJ100" s="43">
        <v>30</v>
      </c>
      <c r="BK100" s="45">
        <v>30</v>
      </c>
      <c r="BL100" s="45">
        <f t="shared" si="97"/>
        <v>1</v>
      </c>
      <c r="BM100" s="34">
        <v>39</v>
      </c>
      <c r="BN100" s="34">
        <v>45</v>
      </c>
      <c r="BO100" s="45">
        <f t="shared" si="98"/>
        <v>86.666666666666671</v>
      </c>
      <c r="BP100" s="43">
        <v>40</v>
      </c>
      <c r="BQ100" s="45">
        <v>30</v>
      </c>
      <c r="BR100" s="45">
        <f t="shared" si="99"/>
        <v>0.75</v>
      </c>
      <c r="BS100" s="34">
        <v>11</v>
      </c>
      <c r="BT100" s="34">
        <v>19</v>
      </c>
      <c r="BU100" s="45">
        <f t="shared" si="103"/>
        <v>57.89473684210526</v>
      </c>
      <c r="BV100" s="43">
        <v>40</v>
      </c>
      <c r="BW100" s="45">
        <v>0</v>
      </c>
      <c r="BX100" s="45">
        <f t="shared" si="104"/>
        <v>0</v>
      </c>
      <c r="BY100" s="27">
        <v>83</v>
      </c>
      <c r="BZ100" s="27">
        <v>915</v>
      </c>
      <c r="CA100" s="45">
        <f t="shared" si="135"/>
        <v>9.0710382513661205</v>
      </c>
      <c r="CB100" s="20">
        <v>30</v>
      </c>
      <c r="CC100" s="45">
        <v>0</v>
      </c>
      <c r="CD100" s="45">
        <f t="shared" si="136"/>
        <v>0</v>
      </c>
      <c r="CE100" s="26">
        <v>33</v>
      </c>
      <c r="CF100" s="26">
        <v>178</v>
      </c>
      <c r="CG100" s="20">
        <f t="shared" si="137"/>
        <v>18.539325842696631</v>
      </c>
      <c r="CH100" s="20">
        <v>30</v>
      </c>
      <c r="CI100" s="45">
        <v>0</v>
      </c>
      <c r="CJ100" s="45">
        <f t="shared" si="138"/>
        <v>0</v>
      </c>
      <c r="CK100" s="27">
        <v>45</v>
      </c>
      <c r="CL100" s="28">
        <v>143</v>
      </c>
      <c r="CM100" s="20">
        <f t="shared" si="139"/>
        <v>31.46853146853147</v>
      </c>
      <c r="CN100" s="20">
        <v>30</v>
      </c>
      <c r="CO100" s="45">
        <v>0</v>
      </c>
      <c r="CP100" s="45">
        <f t="shared" si="140"/>
        <v>0</v>
      </c>
      <c r="CQ100" s="20">
        <v>96.5</v>
      </c>
      <c r="CR100" s="20">
        <v>40</v>
      </c>
      <c r="CS100" s="45">
        <v>40</v>
      </c>
      <c r="CT100" s="45">
        <f t="shared" si="155"/>
        <v>1</v>
      </c>
      <c r="CU100" s="20">
        <v>0</v>
      </c>
      <c r="CV100" s="20">
        <v>30</v>
      </c>
      <c r="CW100" s="45">
        <v>30</v>
      </c>
      <c r="CX100" s="45">
        <f t="shared" si="119"/>
        <v>1</v>
      </c>
      <c r="CY100" s="20">
        <v>60</v>
      </c>
      <c r="CZ100" s="20">
        <v>10</v>
      </c>
      <c r="DA100" s="45">
        <v>10</v>
      </c>
      <c r="DB100" s="45">
        <f t="shared" si="120"/>
        <v>1</v>
      </c>
      <c r="DC100" s="89">
        <v>78.5</v>
      </c>
      <c r="DD100" s="20">
        <v>20</v>
      </c>
      <c r="DE100" s="45">
        <v>20</v>
      </c>
      <c r="DF100" s="45">
        <f t="shared" si="121"/>
        <v>1</v>
      </c>
      <c r="DG100" s="20" t="s">
        <v>214</v>
      </c>
      <c r="DH100" s="20">
        <v>40</v>
      </c>
      <c r="DI100" s="45">
        <v>20</v>
      </c>
      <c r="DJ100" s="45">
        <f t="shared" si="122"/>
        <v>0.5</v>
      </c>
      <c r="DK100" s="20">
        <v>0</v>
      </c>
      <c r="DL100" s="20">
        <v>20</v>
      </c>
      <c r="DM100" s="45">
        <v>20</v>
      </c>
      <c r="DN100" s="45">
        <f t="shared" si="123"/>
        <v>1</v>
      </c>
      <c r="DO100" s="41">
        <f t="shared" si="160"/>
        <v>630</v>
      </c>
      <c r="DP100" s="41">
        <f t="shared" si="161"/>
        <v>390.82244254168546</v>
      </c>
      <c r="DQ100" s="42">
        <f t="shared" si="124"/>
        <v>0.62035308339950068</v>
      </c>
    </row>
    <row r="101" spans="1:121" ht="25.5">
      <c r="A101" s="35" t="s">
        <v>48</v>
      </c>
      <c r="B101" s="77" t="s">
        <v>162</v>
      </c>
      <c r="C101" s="20">
        <v>181</v>
      </c>
      <c r="D101" s="20">
        <v>324</v>
      </c>
      <c r="E101" s="20">
        <f t="shared" si="105"/>
        <v>55.864197530864196</v>
      </c>
      <c r="F101" s="36">
        <v>30</v>
      </c>
      <c r="G101" s="45">
        <f t="shared" si="106"/>
        <v>23.94179894179894</v>
      </c>
      <c r="H101" s="37">
        <f t="shared" si="107"/>
        <v>0.79805996472663132</v>
      </c>
      <c r="I101" s="21">
        <v>0</v>
      </c>
      <c r="J101" s="21">
        <v>96</v>
      </c>
      <c r="K101" s="20">
        <f t="shared" si="108"/>
        <v>0</v>
      </c>
      <c r="L101" s="20">
        <v>20</v>
      </c>
      <c r="M101" s="45">
        <v>0</v>
      </c>
      <c r="N101" s="37">
        <f t="shared" si="109"/>
        <v>0</v>
      </c>
      <c r="O101" s="22">
        <v>35</v>
      </c>
      <c r="P101" s="22">
        <v>70</v>
      </c>
      <c r="Q101" s="43">
        <f t="shared" si="110"/>
        <v>2</v>
      </c>
      <c r="R101" s="20">
        <v>30</v>
      </c>
      <c r="S101" s="45">
        <v>15</v>
      </c>
      <c r="T101" s="45">
        <f t="shared" si="111"/>
        <v>0.5</v>
      </c>
      <c r="U101" s="23">
        <v>5</v>
      </c>
      <c r="V101" s="23">
        <v>5</v>
      </c>
      <c r="W101" s="20">
        <f t="shared" si="112"/>
        <v>100</v>
      </c>
      <c r="X101" s="43">
        <v>20</v>
      </c>
      <c r="Y101" s="45">
        <v>20</v>
      </c>
      <c r="Z101" s="45">
        <f t="shared" si="113"/>
        <v>1</v>
      </c>
      <c r="AA101" s="24">
        <v>5</v>
      </c>
      <c r="AB101" s="25">
        <v>5</v>
      </c>
      <c r="AC101" s="20">
        <f t="shared" si="114"/>
        <v>100</v>
      </c>
      <c r="AD101" s="20">
        <v>20</v>
      </c>
      <c r="AE101" s="45">
        <v>20</v>
      </c>
      <c r="AF101" s="45">
        <f t="shared" si="115"/>
        <v>1</v>
      </c>
      <c r="AG101" s="14">
        <v>130</v>
      </c>
      <c r="AH101" s="9">
        <v>1109</v>
      </c>
      <c r="AI101" s="45">
        <f t="shared" si="134"/>
        <v>11.722272317403066</v>
      </c>
      <c r="AJ101" s="43">
        <v>30</v>
      </c>
      <c r="AK101" s="45">
        <v>0</v>
      </c>
      <c r="AL101" s="45">
        <f t="shared" si="61"/>
        <v>0</v>
      </c>
      <c r="AM101" s="30">
        <v>0</v>
      </c>
      <c r="AN101" s="30">
        <v>0</v>
      </c>
      <c r="AO101" s="45">
        <v>0</v>
      </c>
      <c r="AP101" s="43">
        <v>30</v>
      </c>
      <c r="AQ101" s="45">
        <v>30</v>
      </c>
      <c r="AR101" s="45">
        <f t="shared" si="94"/>
        <v>1</v>
      </c>
      <c r="AS101" s="20">
        <v>0</v>
      </c>
      <c r="AT101" s="45">
        <v>30</v>
      </c>
      <c r="AU101" s="45">
        <v>30</v>
      </c>
      <c r="AV101" s="45">
        <f t="shared" si="116"/>
        <v>1</v>
      </c>
      <c r="AW101" s="20">
        <v>0</v>
      </c>
      <c r="AX101" s="45">
        <v>30</v>
      </c>
      <c r="AY101" s="45">
        <v>30</v>
      </c>
      <c r="AZ101" s="45">
        <f t="shared" si="117"/>
        <v>1</v>
      </c>
      <c r="BA101" s="38">
        <v>877521.61583915004</v>
      </c>
      <c r="BB101" s="16">
        <v>24491013.108275499</v>
      </c>
      <c r="BC101" s="39">
        <f t="shared" si="95"/>
        <v>3.5830351809441319</v>
      </c>
      <c r="BD101" s="43">
        <v>30</v>
      </c>
      <c r="BE101" s="45">
        <v>20</v>
      </c>
      <c r="BF101" s="45">
        <f t="shared" si="125"/>
        <v>0.66666666666666663</v>
      </c>
      <c r="BG101" s="18">
        <v>1104</v>
      </c>
      <c r="BH101" s="18">
        <v>1109</v>
      </c>
      <c r="BI101" s="45">
        <f t="shared" si="96"/>
        <v>99.54914337240757</v>
      </c>
      <c r="BJ101" s="43">
        <v>30</v>
      </c>
      <c r="BK101" s="45">
        <v>30</v>
      </c>
      <c r="BL101" s="45">
        <f t="shared" si="97"/>
        <v>1</v>
      </c>
      <c r="BM101" s="34">
        <v>26</v>
      </c>
      <c r="BN101" s="34">
        <v>27</v>
      </c>
      <c r="BO101" s="45">
        <f t="shared" si="98"/>
        <v>96.296296296296291</v>
      </c>
      <c r="BP101" s="43">
        <v>40</v>
      </c>
      <c r="BQ101" s="45">
        <v>40</v>
      </c>
      <c r="BR101" s="45">
        <f t="shared" si="99"/>
        <v>1</v>
      </c>
      <c r="BS101" s="34">
        <v>8</v>
      </c>
      <c r="BT101" s="34">
        <v>11</v>
      </c>
      <c r="BU101" s="45">
        <f t="shared" si="103"/>
        <v>72.727272727272734</v>
      </c>
      <c r="BV101" s="43">
        <v>40</v>
      </c>
      <c r="BW101" s="45">
        <v>20</v>
      </c>
      <c r="BX101" s="45">
        <f t="shared" si="104"/>
        <v>0.5</v>
      </c>
      <c r="BY101" s="20">
        <v>107</v>
      </c>
      <c r="BZ101" s="20">
        <v>873</v>
      </c>
      <c r="CA101" s="45">
        <f t="shared" si="135"/>
        <v>12.256586483390608</v>
      </c>
      <c r="CB101" s="20">
        <v>30</v>
      </c>
      <c r="CC101" s="45">
        <v>0</v>
      </c>
      <c r="CD101" s="45">
        <f t="shared" si="136"/>
        <v>0</v>
      </c>
      <c r="CE101" s="28">
        <v>36</v>
      </c>
      <c r="CF101" s="26">
        <v>220</v>
      </c>
      <c r="CG101" s="20">
        <f t="shared" si="137"/>
        <v>16.363636363636363</v>
      </c>
      <c r="CH101" s="20">
        <v>30</v>
      </c>
      <c r="CI101" s="45">
        <v>0</v>
      </c>
      <c r="CJ101" s="45">
        <f t="shared" si="138"/>
        <v>0</v>
      </c>
      <c r="CK101" s="20">
        <v>53</v>
      </c>
      <c r="CL101" s="20">
        <v>300</v>
      </c>
      <c r="CM101" s="20">
        <f t="shared" si="139"/>
        <v>17.666666666666668</v>
      </c>
      <c r="CN101" s="20">
        <v>30</v>
      </c>
      <c r="CO101" s="45">
        <v>0</v>
      </c>
      <c r="CP101" s="45">
        <f t="shared" si="140"/>
        <v>0</v>
      </c>
      <c r="CQ101" s="20">
        <v>96.4</v>
      </c>
      <c r="CR101" s="20">
        <v>40</v>
      </c>
      <c r="CS101" s="45">
        <v>40</v>
      </c>
      <c r="CT101" s="45">
        <f t="shared" si="155"/>
        <v>1</v>
      </c>
      <c r="CU101" s="20">
        <v>0</v>
      </c>
      <c r="CV101" s="20">
        <v>30</v>
      </c>
      <c r="CW101" s="45">
        <v>30</v>
      </c>
      <c r="CX101" s="45">
        <f t="shared" si="119"/>
        <v>1</v>
      </c>
      <c r="CY101" s="20">
        <v>68</v>
      </c>
      <c r="CZ101" s="20">
        <v>10</v>
      </c>
      <c r="DA101" s="45">
        <v>10</v>
      </c>
      <c r="DB101" s="45">
        <f t="shared" si="120"/>
        <v>1</v>
      </c>
      <c r="DC101" s="89">
        <v>71.2</v>
      </c>
      <c r="DD101" s="20">
        <v>20</v>
      </c>
      <c r="DE101" s="45">
        <v>20</v>
      </c>
      <c r="DF101" s="45">
        <f t="shared" si="121"/>
        <v>1</v>
      </c>
      <c r="DG101" s="20" t="s">
        <v>215</v>
      </c>
      <c r="DH101" s="20">
        <v>40</v>
      </c>
      <c r="DI101" s="45">
        <v>0</v>
      </c>
      <c r="DJ101" s="45">
        <f t="shared" si="122"/>
        <v>0</v>
      </c>
      <c r="DK101" s="20">
        <v>1</v>
      </c>
      <c r="DL101" s="20">
        <v>20</v>
      </c>
      <c r="DM101" s="45">
        <v>0</v>
      </c>
      <c r="DN101" s="45">
        <f t="shared" si="123"/>
        <v>0</v>
      </c>
      <c r="DO101" s="41">
        <f t="shared" si="160"/>
        <v>630</v>
      </c>
      <c r="DP101" s="41">
        <f t="shared" si="161"/>
        <v>378.94179894179894</v>
      </c>
      <c r="DQ101" s="42">
        <f t="shared" si="124"/>
        <v>0.60149491895523644</v>
      </c>
    </row>
    <row r="102" spans="1:121" ht="25.5">
      <c r="A102" s="35" t="s">
        <v>48</v>
      </c>
      <c r="B102" s="77" t="s">
        <v>163</v>
      </c>
      <c r="C102" s="28">
        <v>208</v>
      </c>
      <c r="D102" s="20">
        <v>377</v>
      </c>
      <c r="E102" s="20">
        <f t="shared" si="105"/>
        <v>55.172413793103445</v>
      </c>
      <c r="F102" s="36">
        <v>30</v>
      </c>
      <c r="G102" s="45">
        <f t="shared" si="106"/>
        <v>23.645320197044331</v>
      </c>
      <c r="H102" s="37">
        <f t="shared" si="107"/>
        <v>0.78817733990147765</v>
      </c>
      <c r="I102" s="21">
        <v>2</v>
      </c>
      <c r="J102" s="21">
        <v>123</v>
      </c>
      <c r="K102" s="20">
        <f t="shared" si="108"/>
        <v>1.6260162601626016</v>
      </c>
      <c r="L102" s="20">
        <v>20</v>
      </c>
      <c r="M102" s="45">
        <v>0</v>
      </c>
      <c r="N102" s="37">
        <f t="shared" si="109"/>
        <v>0</v>
      </c>
      <c r="O102" s="22">
        <v>40</v>
      </c>
      <c r="P102" s="22">
        <v>82</v>
      </c>
      <c r="Q102" s="43">
        <f t="shared" si="110"/>
        <v>2.0499999999999998</v>
      </c>
      <c r="R102" s="20">
        <v>30</v>
      </c>
      <c r="S102" s="45">
        <v>15</v>
      </c>
      <c r="T102" s="45">
        <f t="shared" si="111"/>
        <v>0.5</v>
      </c>
      <c r="U102" s="23">
        <v>6</v>
      </c>
      <c r="V102" s="23">
        <v>6</v>
      </c>
      <c r="W102" s="20">
        <f t="shared" si="112"/>
        <v>100</v>
      </c>
      <c r="X102" s="43">
        <v>20</v>
      </c>
      <c r="Y102" s="45">
        <v>20</v>
      </c>
      <c r="Z102" s="45">
        <f t="shared" si="113"/>
        <v>1</v>
      </c>
      <c r="AA102" s="24">
        <v>6</v>
      </c>
      <c r="AB102" s="25">
        <v>6</v>
      </c>
      <c r="AC102" s="20">
        <f t="shared" si="114"/>
        <v>100</v>
      </c>
      <c r="AD102" s="20">
        <v>20</v>
      </c>
      <c r="AE102" s="45">
        <v>20</v>
      </c>
      <c r="AF102" s="45">
        <f t="shared" si="115"/>
        <v>1</v>
      </c>
      <c r="AG102" s="8">
        <v>160</v>
      </c>
      <c r="AH102" s="8">
        <v>1595</v>
      </c>
      <c r="AI102" s="45">
        <f t="shared" si="134"/>
        <v>10.031347962382446</v>
      </c>
      <c r="AJ102" s="43">
        <v>30</v>
      </c>
      <c r="AK102" s="45">
        <v>10</v>
      </c>
      <c r="AL102" s="45">
        <f t="shared" si="61"/>
        <v>0.33333333333333331</v>
      </c>
      <c r="AM102" s="30">
        <v>0</v>
      </c>
      <c r="AN102" s="30">
        <v>0</v>
      </c>
      <c r="AO102" s="45">
        <v>0</v>
      </c>
      <c r="AP102" s="43">
        <v>30</v>
      </c>
      <c r="AQ102" s="45">
        <v>30</v>
      </c>
      <c r="AR102" s="45">
        <f t="shared" si="94"/>
        <v>1</v>
      </c>
      <c r="AS102" s="20">
        <v>0</v>
      </c>
      <c r="AT102" s="45">
        <v>30</v>
      </c>
      <c r="AU102" s="45">
        <v>30</v>
      </c>
      <c r="AV102" s="45">
        <f t="shared" si="116"/>
        <v>1</v>
      </c>
      <c r="AW102" s="20">
        <v>0</v>
      </c>
      <c r="AX102" s="45">
        <v>30</v>
      </c>
      <c r="AY102" s="45">
        <v>30</v>
      </c>
      <c r="AZ102" s="45">
        <f t="shared" si="117"/>
        <v>1</v>
      </c>
      <c r="BA102" s="38">
        <v>999239.19293357595</v>
      </c>
      <c r="BB102" s="16">
        <v>34809664.853388697</v>
      </c>
      <c r="BC102" s="39">
        <f t="shared" si="95"/>
        <v>2.8705797574960012</v>
      </c>
      <c r="BD102" s="43">
        <v>30</v>
      </c>
      <c r="BE102" s="45">
        <v>20</v>
      </c>
      <c r="BF102" s="45">
        <f t="shared" si="125"/>
        <v>0.66666666666666663</v>
      </c>
      <c r="BG102" s="18">
        <v>1593</v>
      </c>
      <c r="BH102" s="18">
        <v>1595</v>
      </c>
      <c r="BI102" s="45">
        <f t="shared" si="96"/>
        <v>99.874608150470223</v>
      </c>
      <c r="BJ102" s="43">
        <v>30</v>
      </c>
      <c r="BK102" s="45">
        <v>30</v>
      </c>
      <c r="BL102" s="45">
        <f t="shared" si="97"/>
        <v>1</v>
      </c>
      <c r="BM102" s="34">
        <v>46</v>
      </c>
      <c r="BN102" s="34">
        <v>47</v>
      </c>
      <c r="BO102" s="45">
        <f t="shared" si="98"/>
        <v>97.872340425531917</v>
      </c>
      <c r="BP102" s="43">
        <v>40</v>
      </c>
      <c r="BQ102" s="45">
        <v>40</v>
      </c>
      <c r="BR102" s="45">
        <f t="shared" si="99"/>
        <v>1</v>
      </c>
      <c r="BS102" s="34">
        <v>9</v>
      </c>
      <c r="BT102" s="34">
        <v>27</v>
      </c>
      <c r="BU102" s="45">
        <f t="shared" si="103"/>
        <v>33.333333333333336</v>
      </c>
      <c r="BV102" s="43">
        <v>40</v>
      </c>
      <c r="BW102" s="45">
        <v>0</v>
      </c>
      <c r="BX102" s="45">
        <f t="shared" si="104"/>
        <v>0</v>
      </c>
      <c r="BY102" s="20">
        <v>72</v>
      </c>
      <c r="BZ102" s="20">
        <v>1149</v>
      </c>
      <c r="CA102" s="45">
        <f t="shared" si="135"/>
        <v>6.2663185378590081</v>
      </c>
      <c r="CB102" s="20">
        <v>30</v>
      </c>
      <c r="CC102" s="45">
        <v>0</v>
      </c>
      <c r="CD102" s="45">
        <f t="shared" si="136"/>
        <v>0</v>
      </c>
      <c r="CE102" s="28">
        <v>62</v>
      </c>
      <c r="CF102" s="26">
        <v>194</v>
      </c>
      <c r="CG102" s="20">
        <f t="shared" si="137"/>
        <v>31.958762886597938</v>
      </c>
      <c r="CH102" s="20">
        <v>30</v>
      </c>
      <c r="CI102" s="45">
        <v>0</v>
      </c>
      <c r="CJ102" s="45">
        <f t="shared" si="138"/>
        <v>0</v>
      </c>
      <c r="CK102" s="20">
        <v>64</v>
      </c>
      <c r="CL102" s="20">
        <v>171</v>
      </c>
      <c r="CM102" s="20">
        <f t="shared" si="139"/>
        <v>37.42690058479532</v>
      </c>
      <c r="CN102" s="20">
        <v>30</v>
      </c>
      <c r="CO102" s="45">
        <v>0</v>
      </c>
      <c r="CP102" s="45">
        <f t="shared" si="140"/>
        <v>0</v>
      </c>
      <c r="CQ102" s="20">
        <v>95</v>
      </c>
      <c r="CR102" s="20">
        <v>40</v>
      </c>
      <c r="CS102" s="45">
        <v>40</v>
      </c>
      <c r="CT102" s="45">
        <f t="shared" si="155"/>
        <v>1</v>
      </c>
      <c r="CU102" s="20">
        <v>0</v>
      </c>
      <c r="CV102" s="20">
        <v>30</v>
      </c>
      <c r="CW102" s="45">
        <v>30</v>
      </c>
      <c r="CX102" s="45">
        <f t="shared" si="119"/>
        <v>1</v>
      </c>
      <c r="CY102" s="20">
        <v>75</v>
      </c>
      <c r="CZ102" s="20">
        <v>10</v>
      </c>
      <c r="DA102" s="45">
        <v>10</v>
      </c>
      <c r="DB102" s="45">
        <f t="shared" si="120"/>
        <v>1</v>
      </c>
      <c r="DC102" s="89">
        <v>51.6</v>
      </c>
      <c r="DD102" s="20">
        <v>20</v>
      </c>
      <c r="DE102" s="45">
        <v>20</v>
      </c>
      <c r="DF102" s="45">
        <f t="shared" si="121"/>
        <v>1</v>
      </c>
      <c r="DG102" s="20" t="s">
        <v>214</v>
      </c>
      <c r="DH102" s="20">
        <v>40</v>
      </c>
      <c r="DI102" s="45">
        <v>20</v>
      </c>
      <c r="DJ102" s="45">
        <f t="shared" si="122"/>
        <v>0.5</v>
      </c>
      <c r="DK102" s="20">
        <v>0</v>
      </c>
      <c r="DL102" s="20">
        <v>20</v>
      </c>
      <c r="DM102" s="45">
        <v>20</v>
      </c>
      <c r="DN102" s="45">
        <f t="shared" si="123"/>
        <v>1</v>
      </c>
      <c r="DO102" s="41">
        <f t="shared" si="160"/>
        <v>630</v>
      </c>
      <c r="DP102" s="41">
        <f t="shared" si="161"/>
        <v>408.64532019704433</v>
      </c>
      <c r="DQ102" s="42">
        <f t="shared" si="124"/>
        <v>0.64864336539213385</v>
      </c>
    </row>
    <row r="103" spans="1:121" ht="25.5">
      <c r="A103" s="35" t="s">
        <v>48</v>
      </c>
      <c r="B103" s="77" t="s">
        <v>164</v>
      </c>
      <c r="C103" s="28">
        <v>99</v>
      </c>
      <c r="D103" s="20">
        <v>283</v>
      </c>
      <c r="E103" s="20">
        <f t="shared" si="105"/>
        <v>34.982332155477032</v>
      </c>
      <c r="F103" s="36">
        <v>30</v>
      </c>
      <c r="G103" s="45">
        <f t="shared" si="106"/>
        <v>14.992428066633014</v>
      </c>
      <c r="H103" s="37">
        <f t="shared" si="107"/>
        <v>0.49974760222110048</v>
      </c>
      <c r="I103" s="21">
        <v>22</v>
      </c>
      <c r="J103" s="21">
        <v>61</v>
      </c>
      <c r="K103" s="20">
        <f t="shared" si="108"/>
        <v>36.065573770491802</v>
      </c>
      <c r="L103" s="20">
        <v>20</v>
      </c>
      <c r="M103" s="45">
        <v>20</v>
      </c>
      <c r="N103" s="37">
        <f t="shared" si="109"/>
        <v>1</v>
      </c>
      <c r="O103" s="22">
        <v>24</v>
      </c>
      <c r="P103" s="22">
        <v>58</v>
      </c>
      <c r="Q103" s="43">
        <f t="shared" si="110"/>
        <v>2.4166666666666665</v>
      </c>
      <c r="R103" s="20">
        <v>30</v>
      </c>
      <c r="S103" s="45">
        <v>15</v>
      </c>
      <c r="T103" s="45">
        <f t="shared" si="111"/>
        <v>0.5</v>
      </c>
      <c r="U103" s="124">
        <v>4.75</v>
      </c>
      <c r="V103" s="124">
        <v>4.75</v>
      </c>
      <c r="W103" s="20">
        <f t="shared" si="112"/>
        <v>100</v>
      </c>
      <c r="X103" s="43">
        <v>20</v>
      </c>
      <c r="Y103" s="45">
        <v>20</v>
      </c>
      <c r="Z103" s="45">
        <f t="shared" si="113"/>
        <v>1</v>
      </c>
      <c r="AA103" s="24">
        <v>3</v>
      </c>
      <c r="AB103" s="25">
        <v>3</v>
      </c>
      <c r="AC103" s="20">
        <f t="shared" si="114"/>
        <v>100</v>
      </c>
      <c r="AD103" s="20">
        <v>20</v>
      </c>
      <c r="AE103" s="45">
        <v>20</v>
      </c>
      <c r="AF103" s="45">
        <f t="shared" si="115"/>
        <v>1</v>
      </c>
      <c r="AG103" s="9">
        <v>156</v>
      </c>
      <c r="AH103" s="9">
        <v>1072</v>
      </c>
      <c r="AI103" s="45">
        <f t="shared" si="134"/>
        <v>14.552238805970148</v>
      </c>
      <c r="AJ103" s="43">
        <v>30</v>
      </c>
      <c r="AK103" s="45">
        <v>0</v>
      </c>
      <c r="AL103" s="45">
        <f t="shared" si="61"/>
        <v>0</v>
      </c>
      <c r="AM103" s="30">
        <v>0</v>
      </c>
      <c r="AN103" s="30">
        <v>0</v>
      </c>
      <c r="AO103" s="45">
        <v>0</v>
      </c>
      <c r="AP103" s="43">
        <v>30</v>
      </c>
      <c r="AQ103" s="45">
        <v>30</v>
      </c>
      <c r="AR103" s="45">
        <f t="shared" si="94"/>
        <v>1</v>
      </c>
      <c r="AS103" s="20">
        <v>0</v>
      </c>
      <c r="AT103" s="45">
        <v>30</v>
      </c>
      <c r="AU103" s="45">
        <v>30</v>
      </c>
      <c r="AV103" s="45">
        <f t="shared" si="116"/>
        <v>1</v>
      </c>
      <c r="AW103" s="20">
        <v>0</v>
      </c>
      <c r="AX103" s="45">
        <v>30</v>
      </c>
      <c r="AY103" s="45">
        <v>30</v>
      </c>
      <c r="AZ103" s="45">
        <f t="shared" si="117"/>
        <v>1</v>
      </c>
      <c r="BA103" s="38">
        <v>1097488.7244535701</v>
      </c>
      <c r="BB103" s="16">
        <v>22997452.772063501</v>
      </c>
      <c r="BC103" s="39">
        <f t="shared" si="95"/>
        <v>4.772218624954677</v>
      </c>
      <c r="BD103" s="43">
        <v>30</v>
      </c>
      <c r="BE103" s="45">
        <v>20</v>
      </c>
      <c r="BF103" s="45">
        <f t="shared" si="125"/>
        <v>0.66666666666666663</v>
      </c>
      <c r="BG103" s="18">
        <v>1072</v>
      </c>
      <c r="BH103" s="18">
        <v>1072</v>
      </c>
      <c r="BI103" s="45">
        <f t="shared" si="96"/>
        <v>100</v>
      </c>
      <c r="BJ103" s="43">
        <v>30</v>
      </c>
      <c r="BK103" s="45">
        <v>30</v>
      </c>
      <c r="BL103" s="45">
        <f t="shared" si="97"/>
        <v>1</v>
      </c>
      <c r="BM103" s="34">
        <v>24</v>
      </c>
      <c r="BN103" s="34">
        <v>28</v>
      </c>
      <c r="BO103" s="45">
        <f t="shared" si="98"/>
        <v>85.714285714285708</v>
      </c>
      <c r="BP103" s="43">
        <v>40</v>
      </c>
      <c r="BQ103" s="45">
        <v>30</v>
      </c>
      <c r="BR103" s="45">
        <f t="shared" si="99"/>
        <v>0.75</v>
      </c>
      <c r="BS103" s="34">
        <v>8</v>
      </c>
      <c r="BT103" s="34">
        <v>15</v>
      </c>
      <c r="BU103" s="45">
        <f t="shared" si="103"/>
        <v>53.333333333333336</v>
      </c>
      <c r="BV103" s="43">
        <v>40</v>
      </c>
      <c r="BW103" s="45">
        <v>0</v>
      </c>
      <c r="BX103" s="45">
        <f t="shared" si="104"/>
        <v>0</v>
      </c>
      <c r="BY103" s="27">
        <v>38</v>
      </c>
      <c r="BZ103" s="27">
        <v>560</v>
      </c>
      <c r="CA103" s="45">
        <f t="shared" si="135"/>
        <v>6.7857142857142856</v>
      </c>
      <c r="CB103" s="20">
        <v>30</v>
      </c>
      <c r="CC103" s="45">
        <v>0</v>
      </c>
      <c r="CD103" s="45">
        <f t="shared" si="136"/>
        <v>0</v>
      </c>
      <c r="CE103" s="26">
        <v>41</v>
      </c>
      <c r="CF103" s="26">
        <v>142</v>
      </c>
      <c r="CG103" s="20">
        <f t="shared" si="137"/>
        <v>28.87323943661972</v>
      </c>
      <c r="CH103" s="20">
        <v>30</v>
      </c>
      <c r="CI103" s="45">
        <v>0</v>
      </c>
      <c r="CJ103" s="45">
        <f t="shared" si="138"/>
        <v>0</v>
      </c>
      <c r="CK103" s="20">
        <v>99</v>
      </c>
      <c r="CL103" s="20">
        <v>104</v>
      </c>
      <c r="CM103" s="20">
        <f t="shared" si="139"/>
        <v>95.192307692307693</v>
      </c>
      <c r="CN103" s="20">
        <v>30</v>
      </c>
      <c r="CO103" s="45">
        <v>0</v>
      </c>
      <c r="CP103" s="45">
        <f t="shared" si="140"/>
        <v>0</v>
      </c>
      <c r="CQ103" s="20">
        <v>96.6</v>
      </c>
      <c r="CR103" s="20">
        <v>40</v>
      </c>
      <c r="CS103" s="45">
        <v>40</v>
      </c>
      <c r="CT103" s="45">
        <f t="shared" si="155"/>
        <v>1</v>
      </c>
      <c r="CU103" s="20">
        <v>0</v>
      </c>
      <c r="CV103" s="20">
        <v>30</v>
      </c>
      <c r="CW103" s="45">
        <v>30</v>
      </c>
      <c r="CX103" s="45">
        <f t="shared" si="119"/>
        <v>1</v>
      </c>
      <c r="CY103" s="20">
        <v>100</v>
      </c>
      <c r="CZ103" s="20">
        <v>10</v>
      </c>
      <c r="DA103" s="45">
        <v>10</v>
      </c>
      <c r="DB103" s="45">
        <f t="shared" si="120"/>
        <v>1</v>
      </c>
      <c r="DC103" s="89">
        <v>64.900000000000006</v>
      </c>
      <c r="DD103" s="20">
        <v>20</v>
      </c>
      <c r="DE103" s="45">
        <v>20</v>
      </c>
      <c r="DF103" s="45">
        <f t="shared" si="121"/>
        <v>1</v>
      </c>
      <c r="DG103" s="20" t="s">
        <v>215</v>
      </c>
      <c r="DH103" s="20">
        <v>40</v>
      </c>
      <c r="DI103" s="45">
        <v>0</v>
      </c>
      <c r="DJ103" s="45">
        <f t="shared" si="122"/>
        <v>0</v>
      </c>
      <c r="DK103" s="20">
        <v>1</v>
      </c>
      <c r="DL103" s="20">
        <v>20</v>
      </c>
      <c r="DM103" s="45">
        <v>0</v>
      </c>
      <c r="DN103" s="45">
        <f t="shared" si="123"/>
        <v>0</v>
      </c>
      <c r="DO103" s="41">
        <f t="shared" si="160"/>
        <v>630</v>
      </c>
      <c r="DP103" s="41">
        <f t="shared" si="161"/>
        <v>359.99242806663301</v>
      </c>
      <c r="DQ103" s="42">
        <f t="shared" si="124"/>
        <v>0.57141655248671908</v>
      </c>
    </row>
    <row r="104" spans="1:121" ht="25.5">
      <c r="A104" s="35" t="s">
        <v>48</v>
      </c>
      <c r="B104" s="77" t="s">
        <v>165</v>
      </c>
      <c r="C104" s="28">
        <v>120</v>
      </c>
      <c r="D104" s="20">
        <v>263</v>
      </c>
      <c r="E104" s="20">
        <f t="shared" si="105"/>
        <v>45.627376425855516</v>
      </c>
      <c r="F104" s="36">
        <v>30</v>
      </c>
      <c r="G104" s="45">
        <f t="shared" si="106"/>
        <v>19.554589896795221</v>
      </c>
      <c r="H104" s="37">
        <f t="shared" si="107"/>
        <v>0.65181966322650742</v>
      </c>
      <c r="I104" s="21">
        <v>0</v>
      </c>
      <c r="J104" s="21">
        <v>72</v>
      </c>
      <c r="K104" s="20">
        <f t="shared" si="108"/>
        <v>0</v>
      </c>
      <c r="L104" s="20">
        <v>20</v>
      </c>
      <c r="M104" s="45">
        <v>0</v>
      </c>
      <c r="N104" s="37">
        <f t="shared" si="109"/>
        <v>0</v>
      </c>
      <c r="O104" s="22">
        <v>29</v>
      </c>
      <c r="P104" s="22">
        <v>56</v>
      </c>
      <c r="Q104" s="43">
        <f t="shared" si="110"/>
        <v>1.9310344827586208</v>
      </c>
      <c r="R104" s="20">
        <v>30</v>
      </c>
      <c r="S104" s="45">
        <v>15</v>
      </c>
      <c r="T104" s="45">
        <f t="shared" si="111"/>
        <v>0.5</v>
      </c>
      <c r="U104" s="124">
        <v>4.25</v>
      </c>
      <c r="V104" s="124">
        <v>4.25</v>
      </c>
      <c r="W104" s="20">
        <f t="shared" si="112"/>
        <v>100</v>
      </c>
      <c r="X104" s="43">
        <v>20</v>
      </c>
      <c r="Y104" s="45">
        <v>20</v>
      </c>
      <c r="Z104" s="45">
        <f t="shared" si="113"/>
        <v>1</v>
      </c>
      <c r="AA104" s="24">
        <v>4.25</v>
      </c>
      <c r="AB104" s="25">
        <v>4.25</v>
      </c>
      <c r="AC104" s="20">
        <f t="shared" si="114"/>
        <v>100</v>
      </c>
      <c r="AD104" s="20">
        <v>20</v>
      </c>
      <c r="AE104" s="45">
        <v>20</v>
      </c>
      <c r="AF104" s="45">
        <f t="shared" si="115"/>
        <v>1</v>
      </c>
      <c r="AG104" s="8">
        <v>155</v>
      </c>
      <c r="AH104" s="8">
        <v>1088</v>
      </c>
      <c r="AI104" s="45">
        <f t="shared" si="134"/>
        <v>14.246323529411764</v>
      </c>
      <c r="AJ104" s="43">
        <v>30</v>
      </c>
      <c r="AK104" s="45">
        <v>0</v>
      </c>
      <c r="AL104" s="45">
        <f t="shared" si="61"/>
        <v>0</v>
      </c>
      <c r="AM104" s="30">
        <v>0</v>
      </c>
      <c r="AN104" s="30">
        <v>0</v>
      </c>
      <c r="AO104" s="45">
        <v>0</v>
      </c>
      <c r="AP104" s="43">
        <v>30</v>
      </c>
      <c r="AQ104" s="45">
        <v>30</v>
      </c>
      <c r="AR104" s="45">
        <f t="shared" si="94"/>
        <v>1</v>
      </c>
      <c r="AS104" s="20">
        <v>0</v>
      </c>
      <c r="AT104" s="45">
        <v>30</v>
      </c>
      <c r="AU104" s="45">
        <v>30</v>
      </c>
      <c r="AV104" s="45">
        <f t="shared" si="116"/>
        <v>1</v>
      </c>
      <c r="AW104" s="20">
        <v>0</v>
      </c>
      <c r="AX104" s="45">
        <v>30</v>
      </c>
      <c r="AY104" s="45">
        <v>30</v>
      </c>
      <c r="AZ104" s="45">
        <f t="shared" si="117"/>
        <v>1</v>
      </c>
      <c r="BA104" s="38">
        <v>889748.36086102505</v>
      </c>
      <c r="BB104" s="16">
        <v>21883536.978718199</v>
      </c>
      <c r="BC104" s="39">
        <f t="shared" si="95"/>
        <v>4.0658343380519693</v>
      </c>
      <c r="BD104" s="43">
        <v>30</v>
      </c>
      <c r="BE104" s="45">
        <v>20</v>
      </c>
      <c r="BF104" s="45">
        <f t="shared" si="125"/>
        <v>0.66666666666666663</v>
      </c>
      <c r="BG104" s="18">
        <v>1088</v>
      </c>
      <c r="BH104" s="18">
        <v>1088</v>
      </c>
      <c r="BI104" s="45">
        <f t="shared" si="96"/>
        <v>100</v>
      </c>
      <c r="BJ104" s="43">
        <v>30</v>
      </c>
      <c r="BK104" s="45">
        <v>30</v>
      </c>
      <c r="BL104" s="45">
        <f t="shared" si="97"/>
        <v>1</v>
      </c>
      <c r="BM104" s="34">
        <v>28</v>
      </c>
      <c r="BN104" s="34">
        <v>29</v>
      </c>
      <c r="BO104" s="45">
        <f t="shared" si="98"/>
        <v>96.551724137931032</v>
      </c>
      <c r="BP104" s="43">
        <v>40</v>
      </c>
      <c r="BQ104" s="45">
        <v>40</v>
      </c>
      <c r="BR104" s="45">
        <f t="shared" si="99"/>
        <v>1</v>
      </c>
      <c r="BS104" s="34">
        <v>5</v>
      </c>
      <c r="BT104" s="34">
        <v>13</v>
      </c>
      <c r="BU104" s="45">
        <f t="shared" si="103"/>
        <v>38.46153846153846</v>
      </c>
      <c r="BV104" s="43">
        <v>40</v>
      </c>
      <c r="BW104" s="45">
        <v>0</v>
      </c>
      <c r="BX104" s="45">
        <f t="shared" si="104"/>
        <v>0</v>
      </c>
      <c r="BY104" s="28">
        <v>70</v>
      </c>
      <c r="BZ104" s="28">
        <v>789</v>
      </c>
      <c r="CA104" s="45">
        <f t="shared" si="135"/>
        <v>8.8719898605830156</v>
      </c>
      <c r="CB104" s="20">
        <v>30</v>
      </c>
      <c r="CC104" s="45">
        <v>0</v>
      </c>
      <c r="CD104" s="45">
        <f t="shared" si="136"/>
        <v>0</v>
      </c>
      <c r="CE104" s="28">
        <v>27</v>
      </c>
      <c r="CF104" s="26">
        <v>130</v>
      </c>
      <c r="CG104" s="20">
        <f t="shared" si="137"/>
        <v>20.76923076923077</v>
      </c>
      <c r="CH104" s="20">
        <v>30</v>
      </c>
      <c r="CI104" s="45">
        <v>0</v>
      </c>
      <c r="CJ104" s="45">
        <f t="shared" si="138"/>
        <v>0</v>
      </c>
      <c r="CK104" s="27">
        <v>40</v>
      </c>
      <c r="CL104" s="27">
        <v>82</v>
      </c>
      <c r="CM104" s="20">
        <f t="shared" si="139"/>
        <v>48.780487804878049</v>
      </c>
      <c r="CN104" s="20">
        <v>30</v>
      </c>
      <c r="CO104" s="45">
        <v>0</v>
      </c>
      <c r="CP104" s="45">
        <f t="shared" si="140"/>
        <v>0</v>
      </c>
      <c r="CQ104" s="125">
        <v>96.259572396086938</v>
      </c>
      <c r="CR104" s="20">
        <v>40</v>
      </c>
      <c r="CS104" s="45">
        <v>40</v>
      </c>
      <c r="CT104" s="45">
        <f t="shared" si="155"/>
        <v>1</v>
      </c>
      <c r="CU104" s="20">
        <v>0</v>
      </c>
      <c r="CV104" s="20">
        <v>30</v>
      </c>
      <c r="CW104" s="45">
        <v>30</v>
      </c>
      <c r="CX104" s="45">
        <f t="shared" si="119"/>
        <v>1</v>
      </c>
      <c r="CY104" s="20">
        <v>95</v>
      </c>
      <c r="CZ104" s="20">
        <v>10</v>
      </c>
      <c r="DA104" s="45">
        <v>10</v>
      </c>
      <c r="DB104" s="45">
        <f t="shared" si="120"/>
        <v>1</v>
      </c>
      <c r="DC104" s="89">
        <v>70.3</v>
      </c>
      <c r="DD104" s="20">
        <v>20</v>
      </c>
      <c r="DE104" s="45">
        <v>20</v>
      </c>
      <c r="DF104" s="45">
        <f t="shared" si="121"/>
        <v>1</v>
      </c>
      <c r="DG104" s="20" t="s">
        <v>215</v>
      </c>
      <c r="DH104" s="20">
        <v>40</v>
      </c>
      <c r="DI104" s="45">
        <v>0</v>
      </c>
      <c r="DJ104" s="45">
        <f t="shared" si="122"/>
        <v>0</v>
      </c>
      <c r="DK104" s="20">
        <v>0</v>
      </c>
      <c r="DL104" s="20">
        <v>20</v>
      </c>
      <c r="DM104" s="45">
        <v>20</v>
      </c>
      <c r="DN104" s="45">
        <f t="shared" si="123"/>
        <v>1</v>
      </c>
      <c r="DO104" s="41">
        <f t="shared" si="160"/>
        <v>630</v>
      </c>
      <c r="DP104" s="41">
        <f t="shared" si="161"/>
        <v>374.55458989679522</v>
      </c>
      <c r="DQ104" s="42">
        <f t="shared" si="124"/>
        <v>0.59453109507427815</v>
      </c>
    </row>
    <row r="105" spans="1:121" ht="25.5">
      <c r="A105" s="35" t="s">
        <v>48</v>
      </c>
      <c r="B105" s="77" t="s">
        <v>166</v>
      </c>
      <c r="C105" s="28">
        <v>205</v>
      </c>
      <c r="D105" s="20">
        <v>381</v>
      </c>
      <c r="E105" s="20">
        <f t="shared" si="105"/>
        <v>53.805774278215225</v>
      </c>
      <c r="F105" s="36">
        <v>30</v>
      </c>
      <c r="G105" s="45">
        <f t="shared" si="106"/>
        <v>23.059617547806525</v>
      </c>
      <c r="H105" s="37">
        <f t="shared" si="107"/>
        <v>0.76865391826021745</v>
      </c>
      <c r="I105" s="21">
        <v>9</v>
      </c>
      <c r="J105" s="21">
        <v>130</v>
      </c>
      <c r="K105" s="20">
        <f t="shared" si="108"/>
        <v>6.9230769230769234</v>
      </c>
      <c r="L105" s="20">
        <v>20</v>
      </c>
      <c r="M105" s="45">
        <v>0</v>
      </c>
      <c r="N105" s="37">
        <f t="shared" si="109"/>
        <v>0</v>
      </c>
      <c r="O105" s="22">
        <v>51</v>
      </c>
      <c r="P105" s="22">
        <v>108</v>
      </c>
      <c r="Q105" s="43">
        <f t="shared" si="110"/>
        <v>2.1176470588235294</v>
      </c>
      <c r="R105" s="20">
        <v>30</v>
      </c>
      <c r="S105" s="45">
        <v>15</v>
      </c>
      <c r="T105" s="45">
        <f t="shared" si="111"/>
        <v>0.5</v>
      </c>
      <c r="U105" s="124">
        <v>8.25</v>
      </c>
      <c r="V105" s="124">
        <v>8.25</v>
      </c>
      <c r="W105" s="20">
        <f t="shared" si="112"/>
        <v>100</v>
      </c>
      <c r="X105" s="43">
        <v>20</v>
      </c>
      <c r="Y105" s="45">
        <v>20</v>
      </c>
      <c r="Z105" s="45">
        <f t="shared" si="113"/>
        <v>1</v>
      </c>
      <c r="AA105" s="24">
        <v>2.75</v>
      </c>
      <c r="AB105" s="25">
        <v>2.75</v>
      </c>
      <c r="AC105" s="20">
        <f t="shared" si="114"/>
        <v>100</v>
      </c>
      <c r="AD105" s="20">
        <v>20</v>
      </c>
      <c r="AE105" s="45">
        <v>20</v>
      </c>
      <c r="AF105" s="45">
        <f t="shared" si="115"/>
        <v>1</v>
      </c>
      <c r="AG105" s="8">
        <v>152</v>
      </c>
      <c r="AH105" s="8">
        <v>1217</v>
      </c>
      <c r="AI105" s="45">
        <f t="shared" si="134"/>
        <v>12.489728841413312</v>
      </c>
      <c r="AJ105" s="43">
        <v>30</v>
      </c>
      <c r="AK105" s="45">
        <v>0</v>
      </c>
      <c r="AL105" s="45">
        <f t="shared" si="61"/>
        <v>0</v>
      </c>
      <c r="AM105" s="30">
        <v>0</v>
      </c>
      <c r="AN105" s="30">
        <v>0</v>
      </c>
      <c r="AO105" s="45">
        <v>0</v>
      </c>
      <c r="AP105" s="43">
        <v>30</v>
      </c>
      <c r="AQ105" s="45">
        <v>30</v>
      </c>
      <c r="AR105" s="45">
        <f t="shared" si="94"/>
        <v>1</v>
      </c>
      <c r="AS105" s="20">
        <v>0</v>
      </c>
      <c r="AT105" s="45">
        <v>30</v>
      </c>
      <c r="AU105" s="45">
        <v>30</v>
      </c>
      <c r="AV105" s="45">
        <f t="shared" si="116"/>
        <v>1</v>
      </c>
      <c r="AW105" s="20">
        <v>0</v>
      </c>
      <c r="AX105" s="45">
        <v>30</v>
      </c>
      <c r="AY105" s="45">
        <v>30</v>
      </c>
      <c r="AZ105" s="45">
        <f t="shared" si="117"/>
        <v>1</v>
      </c>
      <c r="BA105" s="38">
        <v>905591.00261641201</v>
      </c>
      <c r="BB105" s="16">
        <v>22434296.970821001</v>
      </c>
      <c r="BC105" s="39">
        <f t="shared" si="95"/>
        <v>4.0366364223236513</v>
      </c>
      <c r="BD105" s="43">
        <v>30</v>
      </c>
      <c r="BE105" s="45">
        <v>20</v>
      </c>
      <c r="BF105" s="45">
        <f t="shared" si="125"/>
        <v>0.66666666666666663</v>
      </c>
      <c r="BG105" s="18">
        <v>1217</v>
      </c>
      <c r="BH105" s="18">
        <v>1217</v>
      </c>
      <c r="BI105" s="45">
        <f t="shared" si="96"/>
        <v>100</v>
      </c>
      <c r="BJ105" s="43">
        <v>30</v>
      </c>
      <c r="BK105" s="45">
        <v>30</v>
      </c>
      <c r="BL105" s="45">
        <f t="shared" si="97"/>
        <v>1</v>
      </c>
      <c r="BM105" s="34">
        <v>57</v>
      </c>
      <c r="BN105" s="34">
        <v>61</v>
      </c>
      <c r="BO105" s="45">
        <f t="shared" si="98"/>
        <v>93.442622950819668</v>
      </c>
      <c r="BP105" s="43">
        <v>40</v>
      </c>
      <c r="BQ105" s="45">
        <v>40</v>
      </c>
      <c r="BR105" s="45">
        <f t="shared" si="99"/>
        <v>1</v>
      </c>
      <c r="BS105" s="34">
        <v>8</v>
      </c>
      <c r="BT105" s="34">
        <v>30</v>
      </c>
      <c r="BU105" s="45">
        <f t="shared" si="103"/>
        <v>26.666666666666668</v>
      </c>
      <c r="BV105" s="43">
        <v>40</v>
      </c>
      <c r="BW105" s="45">
        <v>0</v>
      </c>
      <c r="BX105" s="45">
        <f t="shared" si="104"/>
        <v>0</v>
      </c>
      <c r="BY105" s="28">
        <v>75</v>
      </c>
      <c r="BZ105" s="28">
        <v>1315</v>
      </c>
      <c r="CA105" s="45">
        <f t="shared" si="135"/>
        <v>5.7034220532319395</v>
      </c>
      <c r="CB105" s="20">
        <v>30</v>
      </c>
      <c r="CC105" s="45">
        <v>0</v>
      </c>
      <c r="CD105" s="45">
        <f t="shared" si="136"/>
        <v>0</v>
      </c>
      <c r="CE105" s="28">
        <v>38</v>
      </c>
      <c r="CF105" s="26">
        <v>267</v>
      </c>
      <c r="CG105" s="20">
        <f t="shared" si="137"/>
        <v>14.232209737827715</v>
      </c>
      <c r="CH105" s="20">
        <v>30</v>
      </c>
      <c r="CI105" s="45">
        <v>0</v>
      </c>
      <c r="CJ105" s="45">
        <f t="shared" si="138"/>
        <v>0</v>
      </c>
      <c r="CK105" s="27">
        <v>69</v>
      </c>
      <c r="CL105" s="27">
        <v>351</v>
      </c>
      <c r="CM105" s="20">
        <f t="shared" si="139"/>
        <v>19.658119658119659</v>
      </c>
      <c r="CN105" s="20">
        <v>30</v>
      </c>
      <c r="CO105" s="45">
        <v>0</v>
      </c>
      <c r="CP105" s="45">
        <f t="shared" si="140"/>
        <v>0</v>
      </c>
      <c r="CQ105" s="125">
        <v>95.9117023051801</v>
      </c>
      <c r="CR105" s="20">
        <v>40</v>
      </c>
      <c r="CS105" s="45">
        <v>40</v>
      </c>
      <c r="CT105" s="45">
        <f t="shared" si="155"/>
        <v>1</v>
      </c>
      <c r="CU105" s="20">
        <v>0</v>
      </c>
      <c r="CV105" s="20">
        <v>30</v>
      </c>
      <c r="CW105" s="45">
        <v>30</v>
      </c>
      <c r="CX105" s="45">
        <f t="shared" si="119"/>
        <v>1</v>
      </c>
      <c r="CY105" s="20">
        <v>64</v>
      </c>
      <c r="CZ105" s="20">
        <v>10</v>
      </c>
      <c r="DA105" s="45">
        <v>10</v>
      </c>
      <c r="DB105" s="45">
        <f t="shared" si="120"/>
        <v>1</v>
      </c>
      <c r="DC105" s="89">
        <v>64.7</v>
      </c>
      <c r="DD105" s="20">
        <v>20</v>
      </c>
      <c r="DE105" s="45">
        <v>20</v>
      </c>
      <c r="DF105" s="45">
        <f t="shared" si="121"/>
        <v>1</v>
      </c>
      <c r="DG105" s="20" t="s">
        <v>215</v>
      </c>
      <c r="DH105" s="20">
        <v>40</v>
      </c>
      <c r="DI105" s="45">
        <v>0</v>
      </c>
      <c r="DJ105" s="45">
        <f t="shared" si="122"/>
        <v>0</v>
      </c>
      <c r="DK105" s="20">
        <v>2</v>
      </c>
      <c r="DL105" s="20">
        <v>20</v>
      </c>
      <c r="DM105" s="45">
        <v>0</v>
      </c>
      <c r="DN105" s="45">
        <f t="shared" si="123"/>
        <v>0</v>
      </c>
      <c r="DO105" s="41">
        <f t="shared" si="160"/>
        <v>630</v>
      </c>
      <c r="DP105" s="41">
        <f t="shared" si="161"/>
        <v>358.05961754780651</v>
      </c>
      <c r="DQ105" s="42">
        <f t="shared" si="124"/>
        <v>0.56834859928223258</v>
      </c>
    </row>
    <row r="106" spans="1:121" ht="25.5">
      <c r="A106" s="35" t="s">
        <v>48</v>
      </c>
      <c r="B106" s="77" t="s">
        <v>167</v>
      </c>
      <c r="C106" s="28">
        <v>204</v>
      </c>
      <c r="D106" s="20">
        <v>404</v>
      </c>
      <c r="E106" s="20">
        <f t="shared" si="105"/>
        <v>50.495049504950494</v>
      </c>
      <c r="F106" s="36">
        <v>30</v>
      </c>
      <c r="G106" s="45">
        <f t="shared" si="106"/>
        <v>21.64073550212164</v>
      </c>
      <c r="H106" s="37">
        <f t="shared" si="107"/>
        <v>0.72135785007072128</v>
      </c>
      <c r="I106" s="21">
        <v>0</v>
      </c>
      <c r="J106" s="21">
        <v>114</v>
      </c>
      <c r="K106" s="20">
        <f t="shared" si="108"/>
        <v>0</v>
      </c>
      <c r="L106" s="20">
        <v>20</v>
      </c>
      <c r="M106" s="45">
        <v>0</v>
      </c>
      <c r="N106" s="37">
        <f t="shared" si="109"/>
        <v>0</v>
      </c>
      <c r="O106" s="22">
        <v>49</v>
      </c>
      <c r="P106" s="22">
        <v>98</v>
      </c>
      <c r="Q106" s="43">
        <f t="shared" si="110"/>
        <v>2</v>
      </c>
      <c r="R106" s="20">
        <v>30</v>
      </c>
      <c r="S106" s="45">
        <v>15</v>
      </c>
      <c r="T106" s="45">
        <f t="shared" si="111"/>
        <v>0.5</v>
      </c>
      <c r="U106" s="124">
        <v>5.75</v>
      </c>
      <c r="V106" s="124">
        <v>5.75</v>
      </c>
      <c r="W106" s="20">
        <f t="shared" si="112"/>
        <v>100</v>
      </c>
      <c r="X106" s="43">
        <v>20</v>
      </c>
      <c r="Y106" s="45">
        <v>20</v>
      </c>
      <c r="Z106" s="45">
        <f t="shared" si="113"/>
        <v>1</v>
      </c>
      <c r="AA106" s="24">
        <v>5.75</v>
      </c>
      <c r="AB106" s="25">
        <v>5.75</v>
      </c>
      <c r="AC106" s="20">
        <f t="shared" si="114"/>
        <v>100</v>
      </c>
      <c r="AD106" s="20">
        <v>20</v>
      </c>
      <c r="AE106" s="45">
        <v>20</v>
      </c>
      <c r="AF106" s="45">
        <f t="shared" si="115"/>
        <v>1</v>
      </c>
      <c r="AG106" s="8">
        <v>256</v>
      </c>
      <c r="AH106" s="8">
        <v>1897</v>
      </c>
      <c r="AI106" s="45">
        <f t="shared" si="134"/>
        <v>13.494992092778071</v>
      </c>
      <c r="AJ106" s="43">
        <v>30</v>
      </c>
      <c r="AK106" s="45">
        <v>0</v>
      </c>
      <c r="AL106" s="45">
        <f t="shared" si="61"/>
        <v>0</v>
      </c>
      <c r="AM106" s="30">
        <v>0</v>
      </c>
      <c r="AN106" s="30">
        <v>0</v>
      </c>
      <c r="AO106" s="45">
        <v>0</v>
      </c>
      <c r="AP106" s="43">
        <v>30</v>
      </c>
      <c r="AQ106" s="45">
        <v>30</v>
      </c>
      <c r="AR106" s="45">
        <f t="shared" si="94"/>
        <v>1</v>
      </c>
      <c r="AS106" s="20">
        <v>0</v>
      </c>
      <c r="AT106" s="45">
        <v>30</v>
      </c>
      <c r="AU106" s="45">
        <v>30</v>
      </c>
      <c r="AV106" s="45">
        <f t="shared" si="116"/>
        <v>1</v>
      </c>
      <c r="AW106" s="20">
        <v>0</v>
      </c>
      <c r="AX106" s="45">
        <v>30</v>
      </c>
      <c r="AY106" s="45">
        <v>30</v>
      </c>
      <c r="AZ106" s="45">
        <f t="shared" si="117"/>
        <v>1</v>
      </c>
      <c r="BA106" s="38">
        <v>1539770.6435895001</v>
      </c>
      <c r="BB106" s="16">
        <v>41609579.626188204</v>
      </c>
      <c r="BC106" s="39">
        <f t="shared" si="95"/>
        <v>3.7005195856879087</v>
      </c>
      <c r="BD106" s="43">
        <v>30</v>
      </c>
      <c r="BE106" s="45">
        <v>20</v>
      </c>
      <c r="BF106" s="45">
        <f t="shared" si="125"/>
        <v>0.66666666666666663</v>
      </c>
      <c r="BG106" s="18">
        <v>1896</v>
      </c>
      <c r="BH106" s="18">
        <v>1897</v>
      </c>
      <c r="BI106" s="45">
        <f t="shared" si="96"/>
        <v>99.947285187137581</v>
      </c>
      <c r="BJ106" s="43">
        <v>30</v>
      </c>
      <c r="BK106" s="45">
        <v>30</v>
      </c>
      <c r="BL106" s="45">
        <f t="shared" si="97"/>
        <v>1</v>
      </c>
      <c r="BM106" s="34">
        <v>35</v>
      </c>
      <c r="BN106" s="34">
        <v>35</v>
      </c>
      <c r="BO106" s="45">
        <f t="shared" si="98"/>
        <v>100</v>
      </c>
      <c r="BP106" s="43">
        <v>40</v>
      </c>
      <c r="BQ106" s="45">
        <v>40</v>
      </c>
      <c r="BR106" s="45">
        <f t="shared" si="99"/>
        <v>1</v>
      </c>
      <c r="BS106" s="34">
        <v>6</v>
      </c>
      <c r="BT106" s="34">
        <v>13</v>
      </c>
      <c r="BU106" s="45">
        <f t="shared" si="103"/>
        <v>46.153846153846153</v>
      </c>
      <c r="BV106" s="43">
        <v>40</v>
      </c>
      <c r="BW106" s="45">
        <v>0</v>
      </c>
      <c r="BX106" s="45">
        <f t="shared" si="104"/>
        <v>0</v>
      </c>
      <c r="BY106" s="27">
        <v>181</v>
      </c>
      <c r="BZ106" s="27">
        <v>941</v>
      </c>
      <c r="CA106" s="45">
        <f t="shared" si="135"/>
        <v>19.234856535600425</v>
      </c>
      <c r="CB106" s="20">
        <v>30</v>
      </c>
      <c r="CC106" s="45">
        <v>0</v>
      </c>
      <c r="CD106" s="45">
        <f t="shared" si="136"/>
        <v>0</v>
      </c>
      <c r="CE106" s="26">
        <v>70</v>
      </c>
      <c r="CF106" s="26">
        <v>166</v>
      </c>
      <c r="CG106" s="20">
        <f t="shared" si="137"/>
        <v>42.168674698795179</v>
      </c>
      <c r="CH106" s="20">
        <v>30</v>
      </c>
      <c r="CI106" s="45">
        <v>0</v>
      </c>
      <c r="CJ106" s="45">
        <f t="shared" si="138"/>
        <v>0</v>
      </c>
      <c r="CK106" s="27">
        <v>97</v>
      </c>
      <c r="CL106" s="28">
        <v>201</v>
      </c>
      <c r="CM106" s="20">
        <f t="shared" si="139"/>
        <v>48.258706467661689</v>
      </c>
      <c r="CN106" s="20">
        <v>30</v>
      </c>
      <c r="CO106" s="45">
        <v>0</v>
      </c>
      <c r="CP106" s="45">
        <f t="shared" si="140"/>
        <v>0</v>
      </c>
      <c r="CQ106" s="125">
        <v>95.960406251342945</v>
      </c>
      <c r="CR106" s="20">
        <v>40</v>
      </c>
      <c r="CS106" s="45">
        <v>40</v>
      </c>
      <c r="CT106" s="45">
        <f t="shared" si="155"/>
        <v>1</v>
      </c>
      <c r="CU106" s="20">
        <v>0</v>
      </c>
      <c r="CV106" s="20">
        <v>30</v>
      </c>
      <c r="CW106" s="45">
        <v>30</v>
      </c>
      <c r="CX106" s="45">
        <f t="shared" si="119"/>
        <v>1</v>
      </c>
      <c r="CY106" s="20">
        <v>79</v>
      </c>
      <c r="CZ106" s="20">
        <v>10</v>
      </c>
      <c r="DA106" s="45">
        <v>10</v>
      </c>
      <c r="DB106" s="45">
        <f t="shared" si="120"/>
        <v>1</v>
      </c>
      <c r="DC106" s="89">
        <v>81.3</v>
      </c>
      <c r="DD106" s="20">
        <v>20</v>
      </c>
      <c r="DE106" s="45">
        <v>20</v>
      </c>
      <c r="DF106" s="45">
        <f t="shared" si="121"/>
        <v>1</v>
      </c>
      <c r="DG106" s="20" t="s">
        <v>215</v>
      </c>
      <c r="DH106" s="20">
        <v>40</v>
      </c>
      <c r="DI106" s="45">
        <v>0</v>
      </c>
      <c r="DJ106" s="45">
        <f t="shared" si="122"/>
        <v>0</v>
      </c>
      <c r="DK106" s="20">
        <v>0</v>
      </c>
      <c r="DL106" s="20">
        <v>20</v>
      </c>
      <c r="DM106" s="45">
        <v>20</v>
      </c>
      <c r="DN106" s="45">
        <f t="shared" si="123"/>
        <v>1</v>
      </c>
      <c r="DO106" s="41">
        <f t="shared" si="160"/>
        <v>630</v>
      </c>
      <c r="DP106" s="41">
        <f t="shared" si="161"/>
        <v>376.64073550212163</v>
      </c>
      <c r="DQ106" s="42">
        <f t="shared" si="124"/>
        <v>0.59784243730495501</v>
      </c>
    </row>
    <row r="107" spans="1:121" ht="25.5">
      <c r="A107" s="35" t="s">
        <v>48</v>
      </c>
      <c r="B107" s="77" t="s">
        <v>168</v>
      </c>
      <c r="C107" s="28">
        <v>156</v>
      </c>
      <c r="D107" s="20">
        <v>372</v>
      </c>
      <c r="E107" s="20">
        <f t="shared" si="105"/>
        <v>41.935483870967744</v>
      </c>
      <c r="F107" s="36">
        <v>30</v>
      </c>
      <c r="G107" s="45">
        <f t="shared" si="106"/>
        <v>17.972350230414747</v>
      </c>
      <c r="H107" s="37">
        <f t="shared" si="107"/>
        <v>0.59907834101382496</v>
      </c>
      <c r="I107" s="21">
        <v>14</v>
      </c>
      <c r="J107" s="21">
        <v>95</v>
      </c>
      <c r="K107" s="20">
        <f t="shared" si="108"/>
        <v>14.736842105263158</v>
      </c>
      <c r="L107" s="20">
        <v>20</v>
      </c>
      <c r="M107" s="45">
        <v>0</v>
      </c>
      <c r="N107" s="37">
        <f t="shared" si="109"/>
        <v>0</v>
      </c>
      <c r="O107" s="22">
        <v>33</v>
      </c>
      <c r="P107" s="22">
        <v>81</v>
      </c>
      <c r="Q107" s="43">
        <f t="shared" si="110"/>
        <v>2.4545454545454546</v>
      </c>
      <c r="R107" s="20">
        <v>30</v>
      </c>
      <c r="S107" s="45">
        <v>15</v>
      </c>
      <c r="T107" s="45">
        <f t="shared" si="111"/>
        <v>0.5</v>
      </c>
      <c r="U107" s="23">
        <v>4.5</v>
      </c>
      <c r="V107" s="23">
        <v>4.5</v>
      </c>
      <c r="W107" s="20">
        <f t="shared" si="112"/>
        <v>100</v>
      </c>
      <c r="X107" s="43">
        <v>20</v>
      </c>
      <c r="Y107" s="45">
        <v>20</v>
      </c>
      <c r="Z107" s="45">
        <f t="shared" si="113"/>
        <v>1</v>
      </c>
      <c r="AA107" s="24">
        <v>4.5</v>
      </c>
      <c r="AB107" s="25">
        <v>4.5</v>
      </c>
      <c r="AC107" s="20">
        <f t="shared" si="114"/>
        <v>100</v>
      </c>
      <c r="AD107" s="20">
        <v>20</v>
      </c>
      <c r="AE107" s="45">
        <v>20</v>
      </c>
      <c r="AF107" s="45">
        <f t="shared" si="115"/>
        <v>1</v>
      </c>
      <c r="AG107" s="14">
        <v>123</v>
      </c>
      <c r="AH107" s="97">
        <v>1168</v>
      </c>
      <c r="AI107" s="45">
        <f t="shared" si="134"/>
        <v>10.530821917808218</v>
      </c>
      <c r="AJ107" s="43">
        <v>30</v>
      </c>
      <c r="AK107" s="45">
        <v>0</v>
      </c>
      <c r="AL107" s="45">
        <f t="shared" si="61"/>
        <v>0</v>
      </c>
      <c r="AM107" s="30">
        <v>0</v>
      </c>
      <c r="AN107" s="30">
        <v>0</v>
      </c>
      <c r="AO107" s="45">
        <v>0</v>
      </c>
      <c r="AP107" s="43">
        <v>30</v>
      </c>
      <c r="AQ107" s="45">
        <v>30</v>
      </c>
      <c r="AR107" s="45">
        <f t="shared" si="94"/>
        <v>1</v>
      </c>
      <c r="AS107" s="20">
        <v>0</v>
      </c>
      <c r="AT107" s="45">
        <v>30</v>
      </c>
      <c r="AU107" s="45">
        <v>30</v>
      </c>
      <c r="AV107" s="45">
        <f t="shared" si="116"/>
        <v>1</v>
      </c>
      <c r="AW107" s="20">
        <v>0</v>
      </c>
      <c r="AX107" s="45">
        <v>30</v>
      </c>
      <c r="AY107" s="45">
        <v>30</v>
      </c>
      <c r="AZ107" s="45">
        <f t="shared" si="117"/>
        <v>1</v>
      </c>
      <c r="BA107" s="38">
        <v>810098.69249557494</v>
      </c>
      <c r="BB107" s="16">
        <v>26962281.960074998</v>
      </c>
      <c r="BC107" s="39">
        <f t="shared" si="95"/>
        <v>3.0045627951489666</v>
      </c>
      <c r="BD107" s="43">
        <v>30</v>
      </c>
      <c r="BE107" s="45">
        <v>20</v>
      </c>
      <c r="BF107" s="45">
        <f t="shared" si="125"/>
        <v>0.66666666666666663</v>
      </c>
      <c r="BG107" s="18">
        <v>1168</v>
      </c>
      <c r="BH107" s="18">
        <v>1168</v>
      </c>
      <c r="BI107" s="45">
        <f t="shared" si="96"/>
        <v>100</v>
      </c>
      <c r="BJ107" s="43">
        <v>30</v>
      </c>
      <c r="BK107" s="45">
        <v>30</v>
      </c>
      <c r="BL107" s="45">
        <f t="shared" si="97"/>
        <v>1</v>
      </c>
      <c r="BM107" s="34">
        <v>29</v>
      </c>
      <c r="BN107" s="34">
        <v>31</v>
      </c>
      <c r="BO107" s="45">
        <f t="shared" si="98"/>
        <v>93.548387096774192</v>
      </c>
      <c r="BP107" s="43">
        <v>40</v>
      </c>
      <c r="BQ107" s="45">
        <v>40</v>
      </c>
      <c r="BR107" s="45">
        <f t="shared" si="99"/>
        <v>1</v>
      </c>
      <c r="BS107" s="34">
        <v>8</v>
      </c>
      <c r="BT107" s="34">
        <v>23</v>
      </c>
      <c r="BU107" s="45">
        <f t="shared" si="103"/>
        <v>34.782608695652172</v>
      </c>
      <c r="BV107" s="43">
        <v>40</v>
      </c>
      <c r="BW107" s="45">
        <v>0</v>
      </c>
      <c r="BX107" s="45">
        <f t="shared" si="104"/>
        <v>0</v>
      </c>
      <c r="BY107" s="27">
        <v>87</v>
      </c>
      <c r="BZ107" s="27">
        <v>729</v>
      </c>
      <c r="CA107" s="45">
        <f t="shared" si="135"/>
        <v>11.934156378600823</v>
      </c>
      <c r="CB107" s="20">
        <v>30</v>
      </c>
      <c r="CC107" s="45">
        <v>0</v>
      </c>
      <c r="CD107" s="45">
        <f t="shared" si="136"/>
        <v>0</v>
      </c>
      <c r="CE107" s="26">
        <v>49</v>
      </c>
      <c r="CF107" s="26">
        <v>130</v>
      </c>
      <c r="CG107" s="20">
        <f t="shared" si="137"/>
        <v>37.692307692307693</v>
      </c>
      <c r="CH107" s="20">
        <v>30</v>
      </c>
      <c r="CI107" s="45">
        <v>0</v>
      </c>
      <c r="CJ107" s="45">
        <f t="shared" si="138"/>
        <v>0</v>
      </c>
      <c r="CK107" s="27">
        <v>62</v>
      </c>
      <c r="CL107" s="28">
        <v>157</v>
      </c>
      <c r="CM107" s="20">
        <f t="shared" si="139"/>
        <v>39.490445859872608</v>
      </c>
      <c r="CN107" s="20">
        <v>30</v>
      </c>
      <c r="CO107" s="45">
        <v>0</v>
      </c>
      <c r="CP107" s="45">
        <f t="shared" si="140"/>
        <v>0</v>
      </c>
      <c r="CQ107" s="125">
        <v>96.443214938497263</v>
      </c>
      <c r="CR107" s="20">
        <v>40</v>
      </c>
      <c r="CS107" s="45">
        <v>40</v>
      </c>
      <c r="CT107" s="45">
        <f t="shared" si="155"/>
        <v>1</v>
      </c>
      <c r="CU107" s="20">
        <v>1</v>
      </c>
      <c r="CV107" s="20">
        <v>30</v>
      </c>
      <c r="CW107" s="45">
        <v>20</v>
      </c>
      <c r="CX107" s="45">
        <f t="shared" si="119"/>
        <v>0.66666666666666663</v>
      </c>
      <c r="CY107" s="20">
        <v>82</v>
      </c>
      <c r="CZ107" s="20">
        <v>10</v>
      </c>
      <c r="DA107" s="45">
        <v>10</v>
      </c>
      <c r="DB107" s="45">
        <f t="shared" si="120"/>
        <v>1</v>
      </c>
      <c r="DC107" s="89">
        <v>58</v>
      </c>
      <c r="DD107" s="20">
        <v>20</v>
      </c>
      <c r="DE107" s="45">
        <v>20</v>
      </c>
      <c r="DF107" s="45">
        <f t="shared" si="121"/>
        <v>1</v>
      </c>
      <c r="DG107" s="20" t="s">
        <v>215</v>
      </c>
      <c r="DH107" s="20">
        <v>40</v>
      </c>
      <c r="DI107" s="45">
        <v>0</v>
      </c>
      <c r="DJ107" s="45">
        <f t="shared" si="122"/>
        <v>0</v>
      </c>
      <c r="DK107" s="20">
        <v>0</v>
      </c>
      <c r="DL107" s="20">
        <v>20</v>
      </c>
      <c r="DM107" s="45">
        <v>20</v>
      </c>
      <c r="DN107" s="45">
        <f t="shared" si="123"/>
        <v>1</v>
      </c>
      <c r="DO107" s="41">
        <f t="shared" si="160"/>
        <v>630</v>
      </c>
      <c r="DP107" s="41">
        <f t="shared" si="161"/>
        <v>362.97235023041475</v>
      </c>
      <c r="DQ107" s="42">
        <f t="shared" si="124"/>
        <v>0.57614658766732496</v>
      </c>
    </row>
    <row r="108" spans="1:121" ht="25.5">
      <c r="A108" s="35" t="s">
        <v>48</v>
      </c>
      <c r="B108" s="77" t="s">
        <v>169</v>
      </c>
      <c r="C108" s="28">
        <v>129</v>
      </c>
      <c r="D108" s="20">
        <v>230</v>
      </c>
      <c r="E108" s="20">
        <f t="shared" si="105"/>
        <v>56.086956521739133</v>
      </c>
      <c r="F108" s="36">
        <v>30</v>
      </c>
      <c r="G108" s="45">
        <f t="shared" si="106"/>
        <v>24.037267080745341</v>
      </c>
      <c r="H108" s="37">
        <f t="shared" si="107"/>
        <v>0.80124223602484468</v>
      </c>
      <c r="I108" s="21">
        <v>10</v>
      </c>
      <c r="J108" s="21">
        <v>62</v>
      </c>
      <c r="K108" s="20">
        <f t="shared" si="108"/>
        <v>16.129032258064516</v>
      </c>
      <c r="L108" s="20">
        <v>20</v>
      </c>
      <c r="M108" s="45">
        <v>0</v>
      </c>
      <c r="N108" s="37">
        <f t="shared" si="109"/>
        <v>0</v>
      </c>
      <c r="O108" s="22">
        <v>22</v>
      </c>
      <c r="P108" s="22">
        <v>54</v>
      </c>
      <c r="Q108" s="43">
        <f t="shared" si="110"/>
        <v>2.4545454545454546</v>
      </c>
      <c r="R108" s="20">
        <v>30</v>
      </c>
      <c r="S108" s="45">
        <v>15</v>
      </c>
      <c r="T108" s="45">
        <f t="shared" si="111"/>
        <v>0.5</v>
      </c>
      <c r="U108" s="23">
        <v>3</v>
      </c>
      <c r="V108" s="23">
        <v>3</v>
      </c>
      <c r="W108" s="20">
        <f t="shared" si="112"/>
        <v>100</v>
      </c>
      <c r="X108" s="43">
        <v>20</v>
      </c>
      <c r="Y108" s="45">
        <v>20</v>
      </c>
      <c r="Z108" s="45">
        <f t="shared" si="113"/>
        <v>1</v>
      </c>
      <c r="AA108" s="24">
        <v>3</v>
      </c>
      <c r="AB108" s="25">
        <v>3</v>
      </c>
      <c r="AC108" s="20">
        <f t="shared" si="114"/>
        <v>100</v>
      </c>
      <c r="AD108" s="20">
        <v>20</v>
      </c>
      <c r="AE108" s="45">
        <v>20</v>
      </c>
      <c r="AF108" s="45">
        <f t="shared" si="115"/>
        <v>1</v>
      </c>
      <c r="AG108" s="9">
        <v>73</v>
      </c>
      <c r="AH108" s="9">
        <v>684</v>
      </c>
      <c r="AI108" s="45">
        <f t="shared" si="134"/>
        <v>10.672514619883041</v>
      </c>
      <c r="AJ108" s="43">
        <v>30</v>
      </c>
      <c r="AK108" s="45">
        <v>0</v>
      </c>
      <c r="AL108" s="45">
        <f t="shared" si="61"/>
        <v>0</v>
      </c>
      <c r="AM108" s="30">
        <v>0</v>
      </c>
      <c r="AN108" s="30">
        <v>0</v>
      </c>
      <c r="AO108" s="45">
        <v>0</v>
      </c>
      <c r="AP108" s="43">
        <v>30</v>
      </c>
      <c r="AQ108" s="45">
        <v>30</v>
      </c>
      <c r="AR108" s="45">
        <f t="shared" si="94"/>
        <v>1</v>
      </c>
      <c r="AS108" s="20">
        <v>0</v>
      </c>
      <c r="AT108" s="45">
        <v>30</v>
      </c>
      <c r="AU108" s="45">
        <v>30</v>
      </c>
      <c r="AV108" s="45">
        <f t="shared" si="116"/>
        <v>1</v>
      </c>
      <c r="AW108" s="20">
        <v>0</v>
      </c>
      <c r="AX108" s="45">
        <v>30</v>
      </c>
      <c r="AY108" s="45">
        <v>30</v>
      </c>
      <c r="AZ108" s="45">
        <f t="shared" si="117"/>
        <v>1</v>
      </c>
      <c r="BA108" s="38">
        <v>456089.25453792501</v>
      </c>
      <c r="BB108" s="16">
        <v>14685843.7509217</v>
      </c>
      <c r="BC108" s="39">
        <f t="shared" si="95"/>
        <v>3.1056387516672328</v>
      </c>
      <c r="BD108" s="43">
        <v>30</v>
      </c>
      <c r="BE108" s="45">
        <v>20</v>
      </c>
      <c r="BF108" s="45">
        <f t="shared" si="125"/>
        <v>0.66666666666666663</v>
      </c>
      <c r="BG108" s="18">
        <v>676</v>
      </c>
      <c r="BH108" s="18">
        <v>684</v>
      </c>
      <c r="BI108" s="45">
        <f t="shared" si="96"/>
        <v>98.830409356725141</v>
      </c>
      <c r="BJ108" s="43">
        <v>30</v>
      </c>
      <c r="BK108" s="45">
        <v>30</v>
      </c>
      <c r="BL108" s="45">
        <f t="shared" si="97"/>
        <v>1</v>
      </c>
      <c r="BM108" s="34">
        <v>7</v>
      </c>
      <c r="BN108" s="34">
        <v>8</v>
      </c>
      <c r="BO108" s="45">
        <f t="shared" si="98"/>
        <v>87.5</v>
      </c>
      <c r="BP108" s="43">
        <v>40</v>
      </c>
      <c r="BQ108" s="45">
        <v>30</v>
      </c>
      <c r="BR108" s="45">
        <f t="shared" si="99"/>
        <v>0.75</v>
      </c>
      <c r="BS108" s="34">
        <v>4</v>
      </c>
      <c r="BT108" s="34">
        <v>7</v>
      </c>
      <c r="BU108" s="45">
        <f t="shared" si="103"/>
        <v>57.142857142857146</v>
      </c>
      <c r="BV108" s="43">
        <v>40</v>
      </c>
      <c r="BW108" s="45">
        <v>0</v>
      </c>
      <c r="BX108" s="45">
        <f t="shared" si="104"/>
        <v>0</v>
      </c>
      <c r="BY108" s="27">
        <v>44</v>
      </c>
      <c r="BZ108" s="27">
        <v>384</v>
      </c>
      <c r="CA108" s="45">
        <f t="shared" si="135"/>
        <v>11.458333333333334</v>
      </c>
      <c r="CB108" s="20">
        <v>30</v>
      </c>
      <c r="CC108" s="45">
        <v>0</v>
      </c>
      <c r="CD108" s="45">
        <f t="shared" si="136"/>
        <v>0</v>
      </c>
      <c r="CE108" s="26">
        <v>20</v>
      </c>
      <c r="CF108" s="26">
        <v>122</v>
      </c>
      <c r="CG108" s="20">
        <f t="shared" si="137"/>
        <v>16.393442622950818</v>
      </c>
      <c r="CH108" s="20">
        <v>30</v>
      </c>
      <c r="CI108" s="45">
        <v>0</v>
      </c>
      <c r="CJ108" s="45">
        <f t="shared" si="138"/>
        <v>0</v>
      </c>
      <c r="CK108" s="27">
        <v>34</v>
      </c>
      <c r="CL108" s="28">
        <v>67</v>
      </c>
      <c r="CM108" s="20">
        <f t="shared" si="139"/>
        <v>50.746268656716417</v>
      </c>
      <c r="CN108" s="20">
        <v>30</v>
      </c>
      <c r="CO108" s="45">
        <v>0</v>
      </c>
      <c r="CP108" s="45">
        <f t="shared" si="140"/>
        <v>0</v>
      </c>
      <c r="CQ108" s="125">
        <v>97.910432359921572</v>
      </c>
      <c r="CR108" s="20">
        <v>40</v>
      </c>
      <c r="CS108" s="45">
        <v>40</v>
      </c>
      <c r="CT108" s="45">
        <f t="shared" si="155"/>
        <v>1</v>
      </c>
      <c r="CU108" s="20">
        <v>1</v>
      </c>
      <c r="CV108" s="20">
        <v>30</v>
      </c>
      <c r="CW108" s="45">
        <v>20</v>
      </c>
      <c r="CX108" s="45">
        <f t="shared" si="119"/>
        <v>0.66666666666666663</v>
      </c>
      <c r="CY108" s="20">
        <v>90</v>
      </c>
      <c r="CZ108" s="20">
        <v>10</v>
      </c>
      <c r="DA108" s="45">
        <v>10</v>
      </c>
      <c r="DB108" s="45">
        <f t="shared" si="120"/>
        <v>1</v>
      </c>
      <c r="DC108" s="89">
        <v>74.2</v>
      </c>
      <c r="DD108" s="20">
        <v>20</v>
      </c>
      <c r="DE108" s="45">
        <v>20</v>
      </c>
      <c r="DF108" s="45">
        <f t="shared" si="121"/>
        <v>1</v>
      </c>
      <c r="DG108" s="20" t="s">
        <v>215</v>
      </c>
      <c r="DH108" s="20">
        <v>40</v>
      </c>
      <c r="DI108" s="45">
        <v>0</v>
      </c>
      <c r="DJ108" s="45">
        <f t="shared" si="122"/>
        <v>0</v>
      </c>
      <c r="DK108" s="20">
        <v>1</v>
      </c>
      <c r="DL108" s="20">
        <v>20</v>
      </c>
      <c r="DM108" s="45">
        <v>0</v>
      </c>
      <c r="DN108" s="45">
        <f t="shared" si="123"/>
        <v>0</v>
      </c>
      <c r="DO108" s="41">
        <f t="shared" si="160"/>
        <v>630</v>
      </c>
      <c r="DP108" s="41">
        <f t="shared" si="161"/>
        <v>339.03726708074532</v>
      </c>
      <c r="DQ108" s="42">
        <f t="shared" si="124"/>
        <v>0.53815439219165928</v>
      </c>
    </row>
    <row r="109" spans="1:121" ht="25.5">
      <c r="A109" s="35" t="s">
        <v>48</v>
      </c>
      <c r="B109" s="77" t="s">
        <v>170</v>
      </c>
      <c r="C109" s="28">
        <v>111</v>
      </c>
      <c r="D109" s="20">
        <v>275</v>
      </c>
      <c r="E109" s="20">
        <f t="shared" si="105"/>
        <v>40.363636363636367</v>
      </c>
      <c r="F109" s="36">
        <v>30</v>
      </c>
      <c r="G109" s="45">
        <f t="shared" si="106"/>
        <v>17.2987012987013</v>
      </c>
      <c r="H109" s="37">
        <f t="shared" si="107"/>
        <v>0.5766233766233767</v>
      </c>
      <c r="I109" s="21">
        <v>29</v>
      </c>
      <c r="J109" s="21">
        <v>83</v>
      </c>
      <c r="K109" s="20">
        <f t="shared" si="108"/>
        <v>34.939759036144579</v>
      </c>
      <c r="L109" s="20">
        <v>20</v>
      </c>
      <c r="M109" s="45">
        <v>20</v>
      </c>
      <c r="N109" s="37">
        <f t="shared" si="109"/>
        <v>1</v>
      </c>
      <c r="O109" s="22">
        <v>29</v>
      </c>
      <c r="P109" s="22">
        <v>81</v>
      </c>
      <c r="Q109" s="43">
        <f t="shared" si="110"/>
        <v>2.7931034482758621</v>
      </c>
      <c r="R109" s="20">
        <v>30</v>
      </c>
      <c r="S109" s="45">
        <v>30</v>
      </c>
      <c r="T109" s="45">
        <f t="shared" si="111"/>
        <v>1</v>
      </c>
      <c r="U109" s="23">
        <v>6</v>
      </c>
      <c r="V109" s="23">
        <v>6</v>
      </c>
      <c r="W109" s="20">
        <f t="shared" si="112"/>
        <v>100</v>
      </c>
      <c r="X109" s="43">
        <v>20</v>
      </c>
      <c r="Y109" s="45">
        <v>20</v>
      </c>
      <c r="Z109" s="45">
        <f t="shared" si="113"/>
        <v>1</v>
      </c>
      <c r="AA109" s="24">
        <v>3</v>
      </c>
      <c r="AB109" s="25">
        <v>3</v>
      </c>
      <c r="AC109" s="20">
        <f t="shared" si="114"/>
        <v>100</v>
      </c>
      <c r="AD109" s="20">
        <v>20</v>
      </c>
      <c r="AE109" s="45">
        <v>20</v>
      </c>
      <c r="AF109" s="45">
        <f t="shared" si="115"/>
        <v>1</v>
      </c>
      <c r="AG109" s="15">
        <v>139</v>
      </c>
      <c r="AH109" s="9">
        <v>1005</v>
      </c>
      <c r="AI109" s="45">
        <f t="shared" si="134"/>
        <v>13.830845771144279</v>
      </c>
      <c r="AJ109" s="43">
        <v>30</v>
      </c>
      <c r="AK109" s="45">
        <v>0</v>
      </c>
      <c r="AL109" s="45">
        <f t="shared" si="61"/>
        <v>0</v>
      </c>
      <c r="AM109" s="30">
        <v>0</v>
      </c>
      <c r="AN109" s="30">
        <v>0</v>
      </c>
      <c r="AO109" s="45">
        <v>0</v>
      </c>
      <c r="AP109" s="43">
        <v>30</v>
      </c>
      <c r="AQ109" s="45">
        <v>30</v>
      </c>
      <c r="AR109" s="45">
        <f t="shared" si="94"/>
        <v>1</v>
      </c>
      <c r="AS109" s="20">
        <v>0</v>
      </c>
      <c r="AT109" s="45">
        <v>30</v>
      </c>
      <c r="AU109" s="45">
        <v>30</v>
      </c>
      <c r="AV109" s="45">
        <f t="shared" si="116"/>
        <v>1</v>
      </c>
      <c r="AW109" s="20">
        <v>1</v>
      </c>
      <c r="AX109" s="45">
        <v>30</v>
      </c>
      <c r="AY109" s="45">
        <v>0</v>
      </c>
      <c r="AZ109" s="45">
        <f t="shared" si="117"/>
        <v>0</v>
      </c>
      <c r="BA109" s="38">
        <v>738025.27471271297</v>
      </c>
      <c r="BB109" s="16">
        <v>17871062.139034599</v>
      </c>
      <c r="BC109" s="39">
        <f t="shared" si="95"/>
        <v>4.1297225031784333</v>
      </c>
      <c r="BD109" s="43">
        <v>30</v>
      </c>
      <c r="BE109" s="45">
        <v>20</v>
      </c>
      <c r="BF109" s="45">
        <f t="shared" si="125"/>
        <v>0.66666666666666663</v>
      </c>
      <c r="BG109" s="18">
        <v>1005</v>
      </c>
      <c r="BH109" s="18">
        <v>1005</v>
      </c>
      <c r="BI109" s="45">
        <f t="shared" si="96"/>
        <v>100</v>
      </c>
      <c r="BJ109" s="43">
        <v>30</v>
      </c>
      <c r="BK109" s="45">
        <v>30</v>
      </c>
      <c r="BL109" s="45">
        <f t="shared" si="97"/>
        <v>1</v>
      </c>
      <c r="BM109" s="34">
        <v>11</v>
      </c>
      <c r="BN109" s="34">
        <v>17</v>
      </c>
      <c r="BO109" s="45">
        <f t="shared" si="98"/>
        <v>64.705882352941174</v>
      </c>
      <c r="BP109" s="43">
        <v>40</v>
      </c>
      <c r="BQ109" s="45">
        <v>10</v>
      </c>
      <c r="BR109" s="45">
        <f t="shared" si="99"/>
        <v>0.25</v>
      </c>
      <c r="BS109" s="34">
        <v>12</v>
      </c>
      <c r="BT109" s="34">
        <v>25</v>
      </c>
      <c r="BU109" s="45">
        <f t="shared" si="103"/>
        <v>48</v>
      </c>
      <c r="BV109" s="43">
        <v>40</v>
      </c>
      <c r="BW109" s="45">
        <v>0</v>
      </c>
      <c r="BX109" s="45">
        <f t="shared" si="104"/>
        <v>0</v>
      </c>
      <c r="BY109" s="27">
        <v>33</v>
      </c>
      <c r="BZ109" s="27">
        <v>710</v>
      </c>
      <c r="CA109" s="45">
        <f t="shared" si="135"/>
        <v>4.647887323943662</v>
      </c>
      <c r="CB109" s="20">
        <v>30</v>
      </c>
      <c r="CC109" s="45">
        <v>30</v>
      </c>
      <c r="CD109" s="45">
        <f t="shared" si="136"/>
        <v>1</v>
      </c>
      <c r="CE109" s="26">
        <v>41</v>
      </c>
      <c r="CF109" s="26">
        <v>96</v>
      </c>
      <c r="CG109" s="20">
        <f t="shared" si="137"/>
        <v>42.708333333333336</v>
      </c>
      <c r="CH109" s="20">
        <v>30</v>
      </c>
      <c r="CI109" s="45">
        <v>0</v>
      </c>
      <c r="CJ109" s="45">
        <f t="shared" si="138"/>
        <v>0</v>
      </c>
      <c r="CK109" s="27">
        <v>36</v>
      </c>
      <c r="CL109" s="28">
        <v>77</v>
      </c>
      <c r="CM109" s="20">
        <f t="shared" si="139"/>
        <v>46.753246753246756</v>
      </c>
      <c r="CN109" s="20">
        <v>30</v>
      </c>
      <c r="CO109" s="45">
        <v>0</v>
      </c>
      <c r="CP109" s="45">
        <f t="shared" si="140"/>
        <v>0</v>
      </c>
      <c r="CQ109" s="125">
        <v>96.178452614518463</v>
      </c>
      <c r="CR109" s="20">
        <v>40</v>
      </c>
      <c r="CS109" s="45">
        <v>40</v>
      </c>
      <c r="CT109" s="45">
        <f t="shared" si="155"/>
        <v>1</v>
      </c>
      <c r="CU109" s="20">
        <v>0</v>
      </c>
      <c r="CV109" s="20">
        <v>30</v>
      </c>
      <c r="CW109" s="45">
        <v>30</v>
      </c>
      <c r="CX109" s="45">
        <f t="shared" si="119"/>
        <v>1</v>
      </c>
      <c r="CY109" s="20">
        <v>78</v>
      </c>
      <c r="CZ109" s="20">
        <v>10</v>
      </c>
      <c r="DA109" s="45">
        <v>10</v>
      </c>
      <c r="DB109" s="45">
        <f t="shared" si="120"/>
        <v>1</v>
      </c>
      <c r="DC109" s="89">
        <v>84.2</v>
      </c>
      <c r="DD109" s="20">
        <v>20</v>
      </c>
      <c r="DE109" s="45">
        <v>20</v>
      </c>
      <c r="DF109" s="45">
        <f t="shared" si="121"/>
        <v>1</v>
      </c>
      <c r="DG109" s="20" t="s">
        <v>215</v>
      </c>
      <c r="DH109" s="20">
        <v>40</v>
      </c>
      <c r="DI109" s="45">
        <v>0</v>
      </c>
      <c r="DJ109" s="45">
        <f t="shared" si="122"/>
        <v>0</v>
      </c>
      <c r="DK109" s="20">
        <v>0</v>
      </c>
      <c r="DL109" s="20">
        <v>20</v>
      </c>
      <c r="DM109" s="45">
        <v>20</v>
      </c>
      <c r="DN109" s="45">
        <f t="shared" si="123"/>
        <v>1</v>
      </c>
      <c r="DO109" s="41">
        <f t="shared" si="160"/>
        <v>630</v>
      </c>
      <c r="DP109" s="41">
        <f t="shared" si="161"/>
        <v>377.2987012987013</v>
      </c>
      <c r="DQ109" s="42">
        <f t="shared" si="124"/>
        <v>0.59888682745825605</v>
      </c>
    </row>
    <row r="110" spans="1:121" ht="25.5">
      <c r="A110" s="35" t="s">
        <v>48</v>
      </c>
      <c r="B110" s="77" t="s">
        <v>171</v>
      </c>
      <c r="C110" s="28">
        <v>81</v>
      </c>
      <c r="D110" s="20">
        <v>313</v>
      </c>
      <c r="E110" s="20">
        <f t="shared" si="105"/>
        <v>25.878594249201278</v>
      </c>
      <c r="F110" s="36">
        <v>30</v>
      </c>
      <c r="G110" s="45">
        <f t="shared" si="106"/>
        <v>11.090826106800547</v>
      </c>
      <c r="H110" s="37">
        <f t="shared" si="107"/>
        <v>0.36969420356001825</v>
      </c>
      <c r="I110" s="21">
        <v>32</v>
      </c>
      <c r="J110" s="21">
        <v>66</v>
      </c>
      <c r="K110" s="20">
        <f t="shared" si="108"/>
        <v>48.484848484848484</v>
      </c>
      <c r="L110" s="20">
        <v>20</v>
      </c>
      <c r="M110" s="45">
        <v>20</v>
      </c>
      <c r="N110" s="37">
        <f t="shared" si="109"/>
        <v>1</v>
      </c>
      <c r="O110" s="22">
        <v>32</v>
      </c>
      <c r="P110" s="22">
        <v>96</v>
      </c>
      <c r="Q110" s="43">
        <f t="shared" si="110"/>
        <v>3</v>
      </c>
      <c r="R110" s="20">
        <v>30</v>
      </c>
      <c r="S110" s="45">
        <v>30</v>
      </c>
      <c r="T110" s="45">
        <f t="shared" si="111"/>
        <v>1</v>
      </c>
      <c r="U110" s="23">
        <v>6</v>
      </c>
      <c r="V110" s="23">
        <v>6</v>
      </c>
      <c r="W110" s="20">
        <f t="shared" si="112"/>
        <v>100</v>
      </c>
      <c r="X110" s="43">
        <v>20</v>
      </c>
      <c r="Y110" s="45">
        <v>20</v>
      </c>
      <c r="Z110" s="45">
        <f t="shared" si="113"/>
        <v>1</v>
      </c>
      <c r="AA110" s="24">
        <v>6</v>
      </c>
      <c r="AB110" s="25">
        <v>6</v>
      </c>
      <c r="AC110" s="20">
        <f t="shared" si="114"/>
        <v>100</v>
      </c>
      <c r="AD110" s="20">
        <v>20</v>
      </c>
      <c r="AE110" s="45">
        <v>20</v>
      </c>
      <c r="AF110" s="45">
        <f t="shared" si="115"/>
        <v>1</v>
      </c>
      <c r="AG110" s="14">
        <v>89</v>
      </c>
      <c r="AH110" s="9">
        <v>526</v>
      </c>
      <c r="AI110" s="45">
        <f t="shared" si="134"/>
        <v>16.920152091254753</v>
      </c>
      <c r="AJ110" s="43">
        <v>30</v>
      </c>
      <c r="AK110" s="45">
        <v>0</v>
      </c>
      <c r="AL110" s="45">
        <f t="shared" si="61"/>
        <v>0</v>
      </c>
      <c r="AM110" s="30">
        <v>0</v>
      </c>
      <c r="AN110" s="30">
        <v>0</v>
      </c>
      <c r="AO110" s="45">
        <v>0</v>
      </c>
      <c r="AP110" s="43">
        <v>30</v>
      </c>
      <c r="AQ110" s="45">
        <v>30</v>
      </c>
      <c r="AR110" s="45">
        <f t="shared" si="94"/>
        <v>1</v>
      </c>
      <c r="AS110" s="20">
        <v>0</v>
      </c>
      <c r="AT110" s="45">
        <v>30</v>
      </c>
      <c r="AU110" s="45">
        <v>30</v>
      </c>
      <c r="AV110" s="45">
        <f t="shared" si="116"/>
        <v>1</v>
      </c>
      <c r="AW110" s="20">
        <v>0</v>
      </c>
      <c r="AX110" s="45">
        <v>30</v>
      </c>
      <c r="AY110" s="45">
        <v>30</v>
      </c>
      <c r="AZ110" s="45">
        <f t="shared" si="117"/>
        <v>1</v>
      </c>
      <c r="BA110" s="38">
        <v>527115.85392869997</v>
      </c>
      <c r="BB110" s="16">
        <v>10399338.0500517</v>
      </c>
      <c r="BC110" s="39">
        <f t="shared" si="95"/>
        <v>5.0687442930666089</v>
      </c>
      <c r="BD110" s="43">
        <v>30</v>
      </c>
      <c r="BE110" s="45">
        <v>10</v>
      </c>
      <c r="BF110" s="45">
        <f t="shared" si="125"/>
        <v>0.33333333333333331</v>
      </c>
      <c r="BG110" s="18">
        <v>524</v>
      </c>
      <c r="BH110" s="18">
        <v>526</v>
      </c>
      <c r="BI110" s="45">
        <f t="shared" si="96"/>
        <v>99.619771863117876</v>
      </c>
      <c r="BJ110" s="43">
        <v>30</v>
      </c>
      <c r="BK110" s="45">
        <v>30</v>
      </c>
      <c r="BL110" s="45">
        <f t="shared" si="97"/>
        <v>1</v>
      </c>
      <c r="BM110" s="34">
        <v>15</v>
      </c>
      <c r="BN110" s="34">
        <v>20</v>
      </c>
      <c r="BO110" s="45">
        <f t="shared" si="98"/>
        <v>75</v>
      </c>
      <c r="BP110" s="43">
        <v>40</v>
      </c>
      <c r="BQ110" s="45">
        <v>20</v>
      </c>
      <c r="BR110" s="45">
        <f t="shared" si="99"/>
        <v>0.5</v>
      </c>
      <c r="BS110" s="34">
        <v>18</v>
      </c>
      <c r="BT110" s="34">
        <v>32</v>
      </c>
      <c r="BU110" s="45">
        <f t="shared" si="103"/>
        <v>56.25</v>
      </c>
      <c r="BV110" s="43">
        <v>40</v>
      </c>
      <c r="BW110" s="45">
        <v>0</v>
      </c>
      <c r="BX110" s="45">
        <f t="shared" si="104"/>
        <v>0</v>
      </c>
      <c r="BY110" s="28">
        <v>70</v>
      </c>
      <c r="BZ110" s="28">
        <v>675</v>
      </c>
      <c r="CA110" s="45">
        <f t="shared" si="135"/>
        <v>10.37037037037037</v>
      </c>
      <c r="CB110" s="20">
        <v>30</v>
      </c>
      <c r="CC110" s="45">
        <v>0</v>
      </c>
      <c r="CD110" s="45">
        <f t="shared" si="136"/>
        <v>0</v>
      </c>
      <c r="CE110" s="28">
        <v>43</v>
      </c>
      <c r="CF110" s="26">
        <v>118</v>
      </c>
      <c r="CG110" s="20">
        <f t="shared" si="137"/>
        <v>36.440677966101696</v>
      </c>
      <c r="CH110" s="20">
        <v>30</v>
      </c>
      <c r="CI110" s="45">
        <v>0</v>
      </c>
      <c r="CJ110" s="45">
        <f t="shared" si="138"/>
        <v>0</v>
      </c>
      <c r="CK110" s="27">
        <v>48</v>
      </c>
      <c r="CL110" s="27">
        <v>75</v>
      </c>
      <c r="CM110" s="20">
        <f t="shared" si="139"/>
        <v>64</v>
      </c>
      <c r="CN110" s="20">
        <v>30</v>
      </c>
      <c r="CO110" s="45">
        <v>0</v>
      </c>
      <c r="CP110" s="45">
        <f t="shared" si="140"/>
        <v>0</v>
      </c>
      <c r="CQ110" s="125">
        <v>96.936486020020709</v>
      </c>
      <c r="CR110" s="20">
        <v>40</v>
      </c>
      <c r="CS110" s="45">
        <v>40</v>
      </c>
      <c r="CT110" s="45">
        <f t="shared" si="155"/>
        <v>1</v>
      </c>
      <c r="CU110" s="20">
        <v>0</v>
      </c>
      <c r="CV110" s="20">
        <v>30</v>
      </c>
      <c r="CW110" s="45">
        <v>30</v>
      </c>
      <c r="CX110" s="45">
        <f t="shared" si="119"/>
        <v>1</v>
      </c>
      <c r="CY110" s="20">
        <v>50</v>
      </c>
      <c r="CZ110" s="20">
        <v>10</v>
      </c>
      <c r="DA110" s="45">
        <v>10</v>
      </c>
      <c r="DB110" s="45">
        <f t="shared" si="120"/>
        <v>1</v>
      </c>
      <c r="DC110" s="89">
        <v>69.099999999999994</v>
      </c>
      <c r="DD110" s="20">
        <v>20</v>
      </c>
      <c r="DE110" s="45">
        <v>20</v>
      </c>
      <c r="DF110" s="45">
        <f t="shared" si="121"/>
        <v>1</v>
      </c>
      <c r="DG110" s="20" t="s">
        <v>215</v>
      </c>
      <c r="DH110" s="20">
        <v>40</v>
      </c>
      <c r="DI110" s="45">
        <v>0</v>
      </c>
      <c r="DJ110" s="45">
        <f t="shared" si="122"/>
        <v>0</v>
      </c>
      <c r="DK110" s="20">
        <v>1</v>
      </c>
      <c r="DL110" s="20">
        <v>20</v>
      </c>
      <c r="DM110" s="45">
        <v>0</v>
      </c>
      <c r="DN110" s="45">
        <f t="shared" si="123"/>
        <v>0</v>
      </c>
      <c r="DO110" s="41">
        <f t="shared" si="160"/>
        <v>630</v>
      </c>
      <c r="DP110" s="41">
        <f t="shared" si="161"/>
        <v>351.09082610680053</v>
      </c>
      <c r="DQ110" s="42">
        <f t="shared" si="124"/>
        <v>0.55728702556635001</v>
      </c>
    </row>
    <row r="111" spans="1:121" ht="25.5">
      <c r="A111" s="35" t="s">
        <v>48</v>
      </c>
      <c r="B111" s="77" t="s">
        <v>172</v>
      </c>
      <c r="C111" s="28">
        <v>93</v>
      </c>
      <c r="D111" s="20">
        <v>234</v>
      </c>
      <c r="E111" s="20">
        <f t="shared" si="105"/>
        <v>39.743589743589745</v>
      </c>
      <c r="F111" s="36">
        <v>30</v>
      </c>
      <c r="G111" s="45">
        <f t="shared" si="106"/>
        <v>17.032967032967033</v>
      </c>
      <c r="H111" s="37">
        <f t="shared" si="107"/>
        <v>0.56776556776556775</v>
      </c>
      <c r="I111" s="21">
        <v>25</v>
      </c>
      <c r="J111" s="21">
        <v>58</v>
      </c>
      <c r="K111" s="20">
        <f t="shared" si="108"/>
        <v>43.103448275862071</v>
      </c>
      <c r="L111" s="20">
        <v>20</v>
      </c>
      <c r="M111" s="45">
        <v>20</v>
      </c>
      <c r="N111" s="37">
        <f t="shared" si="109"/>
        <v>1</v>
      </c>
      <c r="O111" s="22">
        <v>25</v>
      </c>
      <c r="P111" s="22">
        <v>75</v>
      </c>
      <c r="Q111" s="43">
        <f t="shared" si="110"/>
        <v>3</v>
      </c>
      <c r="R111" s="20">
        <v>30</v>
      </c>
      <c r="S111" s="45">
        <v>30</v>
      </c>
      <c r="T111" s="45">
        <f t="shared" si="111"/>
        <v>1</v>
      </c>
      <c r="U111" s="124">
        <v>5.75</v>
      </c>
      <c r="V111" s="124">
        <v>5.75</v>
      </c>
      <c r="W111" s="20">
        <f t="shared" si="112"/>
        <v>100</v>
      </c>
      <c r="X111" s="43">
        <v>20</v>
      </c>
      <c r="Y111" s="45">
        <v>20</v>
      </c>
      <c r="Z111" s="45">
        <f t="shared" si="113"/>
        <v>1</v>
      </c>
      <c r="AA111" s="24">
        <v>5</v>
      </c>
      <c r="AB111" s="25">
        <v>5</v>
      </c>
      <c r="AC111" s="20">
        <f t="shared" si="114"/>
        <v>100</v>
      </c>
      <c r="AD111" s="20">
        <v>20</v>
      </c>
      <c r="AE111" s="45">
        <v>20</v>
      </c>
      <c r="AF111" s="45">
        <f t="shared" si="115"/>
        <v>1</v>
      </c>
      <c r="AG111" s="14">
        <v>121</v>
      </c>
      <c r="AH111" s="9">
        <v>807</v>
      </c>
      <c r="AI111" s="45">
        <f t="shared" si="134"/>
        <v>14.993804213135068</v>
      </c>
      <c r="AJ111" s="43">
        <v>30</v>
      </c>
      <c r="AK111" s="45">
        <v>0</v>
      </c>
      <c r="AL111" s="45">
        <f t="shared" si="61"/>
        <v>0</v>
      </c>
      <c r="AM111" s="30">
        <v>0</v>
      </c>
      <c r="AN111" s="30">
        <v>0</v>
      </c>
      <c r="AO111" s="45">
        <v>0</v>
      </c>
      <c r="AP111" s="43">
        <v>30</v>
      </c>
      <c r="AQ111" s="45">
        <v>30</v>
      </c>
      <c r="AR111" s="45">
        <f t="shared" si="94"/>
        <v>1</v>
      </c>
      <c r="AS111" s="20">
        <v>0</v>
      </c>
      <c r="AT111" s="45">
        <v>30</v>
      </c>
      <c r="AU111" s="45">
        <v>30</v>
      </c>
      <c r="AV111" s="45">
        <f t="shared" si="116"/>
        <v>1</v>
      </c>
      <c r="AW111" s="20">
        <v>1</v>
      </c>
      <c r="AX111" s="45">
        <v>30</v>
      </c>
      <c r="AY111" s="45">
        <v>0</v>
      </c>
      <c r="AZ111" s="45">
        <f t="shared" si="117"/>
        <v>0</v>
      </c>
      <c r="BA111" s="38">
        <v>698396.36651926301</v>
      </c>
      <c r="BB111" s="16">
        <v>16593207.9210057</v>
      </c>
      <c r="BC111" s="39">
        <f t="shared" si="95"/>
        <v>4.2089291585091759</v>
      </c>
      <c r="BD111" s="43">
        <v>30</v>
      </c>
      <c r="BE111" s="45">
        <v>20</v>
      </c>
      <c r="BF111" s="45">
        <f t="shared" si="125"/>
        <v>0.66666666666666663</v>
      </c>
      <c r="BG111" s="18">
        <v>806</v>
      </c>
      <c r="BH111" s="18">
        <v>807</v>
      </c>
      <c r="BI111" s="45">
        <f t="shared" si="96"/>
        <v>99.876084262701369</v>
      </c>
      <c r="BJ111" s="43">
        <v>30</v>
      </c>
      <c r="BK111" s="45">
        <v>30</v>
      </c>
      <c r="BL111" s="45">
        <f t="shared" si="97"/>
        <v>1</v>
      </c>
      <c r="BM111" s="34">
        <v>17</v>
      </c>
      <c r="BN111" s="34">
        <v>17</v>
      </c>
      <c r="BO111" s="45">
        <f t="shared" si="98"/>
        <v>100</v>
      </c>
      <c r="BP111" s="43">
        <v>40</v>
      </c>
      <c r="BQ111" s="45">
        <v>40</v>
      </c>
      <c r="BR111" s="45">
        <f t="shared" si="99"/>
        <v>1</v>
      </c>
      <c r="BS111" s="34">
        <v>8</v>
      </c>
      <c r="BT111" s="34">
        <v>13</v>
      </c>
      <c r="BU111" s="45">
        <f t="shared" si="103"/>
        <v>61.53846153846154</v>
      </c>
      <c r="BV111" s="43">
        <v>40</v>
      </c>
      <c r="BW111" s="45">
        <v>10</v>
      </c>
      <c r="BX111" s="45">
        <f t="shared" si="104"/>
        <v>0.25</v>
      </c>
      <c r="BY111" s="28">
        <v>41</v>
      </c>
      <c r="BZ111" s="28">
        <v>388</v>
      </c>
      <c r="CA111" s="45">
        <f t="shared" si="135"/>
        <v>10.56701030927835</v>
      </c>
      <c r="CB111" s="20">
        <v>30</v>
      </c>
      <c r="CC111" s="45">
        <v>0</v>
      </c>
      <c r="CD111" s="45">
        <f t="shared" si="136"/>
        <v>0</v>
      </c>
      <c r="CE111" s="28">
        <v>40</v>
      </c>
      <c r="CF111" s="26">
        <v>75</v>
      </c>
      <c r="CG111" s="20">
        <f t="shared" si="137"/>
        <v>53.333333333333336</v>
      </c>
      <c r="CH111" s="20">
        <v>30</v>
      </c>
      <c r="CI111" s="45">
        <v>0</v>
      </c>
      <c r="CJ111" s="45">
        <f t="shared" si="138"/>
        <v>0</v>
      </c>
      <c r="CK111" s="27">
        <v>46</v>
      </c>
      <c r="CL111" s="27">
        <v>45</v>
      </c>
      <c r="CM111" s="20">
        <f t="shared" si="139"/>
        <v>102.22222222222223</v>
      </c>
      <c r="CN111" s="20">
        <v>30</v>
      </c>
      <c r="CO111" s="45">
        <v>0</v>
      </c>
      <c r="CP111" s="45">
        <f t="shared" si="140"/>
        <v>0</v>
      </c>
      <c r="CQ111" s="125">
        <v>96.646311912377627</v>
      </c>
      <c r="CR111" s="20">
        <v>40</v>
      </c>
      <c r="CS111" s="45">
        <v>40</v>
      </c>
      <c r="CT111" s="45">
        <f t="shared" si="155"/>
        <v>1</v>
      </c>
      <c r="CU111" s="20">
        <v>1</v>
      </c>
      <c r="CV111" s="20">
        <v>30</v>
      </c>
      <c r="CW111" s="45">
        <v>20</v>
      </c>
      <c r="CX111" s="45">
        <f t="shared" si="119"/>
        <v>0.66666666666666663</v>
      </c>
      <c r="CY111" s="20">
        <v>59</v>
      </c>
      <c r="CZ111" s="20">
        <v>10</v>
      </c>
      <c r="DA111" s="45">
        <v>10</v>
      </c>
      <c r="DB111" s="45">
        <f t="shared" si="120"/>
        <v>1</v>
      </c>
      <c r="DC111" s="89">
        <v>44.8</v>
      </c>
      <c r="DD111" s="20">
        <v>20</v>
      </c>
      <c r="DE111" s="45">
        <v>20</v>
      </c>
      <c r="DF111" s="45">
        <f t="shared" si="121"/>
        <v>1</v>
      </c>
      <c r="DG111" s="20" t="s">
        <v>215</v>
      </c>
      <c r="DH111" s="20">
        <v>40</v>
      </c>
      <c r="DI111" s="45"/>
      <c r="DJ111" s="45">
        <f t="shared" si="122"/>
        <v>0</v>
      </c>
      <c r="DK111" s="20">
        <v>1</v>
      </c>
      <c r="DL111" s="20">
        <v>20</v>
      </c>
      <c r="DM111" s="45">
        <v>0</v>
      </c>
      <c r="DN111" s="45">
        <f t="shared" si="123"/>
        <v>0</v>
      </c>
      <c r="DO111" s="41">
        <f t="shared" si="160"/>
        <v>630</v>
      </c>
      <c r="DP111" s="41">
        <f t="shared" si="161"/>
        <v>357.03296703296701</v>
      </c>
      <c r="DQ111" s="42">
        <f t="shared" si="124"/>
        <v>0.5667189952904238</v>
      </c>
    </row>
    <row r="112" spans="1:121" ht="25.5">
      <c r="A112" s="35" t="s">
        <v>48</v>
      </c>
      <c r="B112" s="77" t="s">
        <v>173</v>
      </c>
      <c r="C112" s="20">
        <v>192</v>
      </c>
      <c r="D112" s="20">
        <v>425</v>
      </c>
      <c r="E112" s="20">
        <f t="shared" si="105"/>
        <v>45.176470588235297</v>
      </c>
      <c r="F112" s="36">
        <v>30</v>
      </c>
      <c r="G112" s="45">
        <f t="shared" si="106"/>
        <v>19.361344537815128</v>
      </c>
      <c r="H112" s="37">
        <f t="shared" si="107"/>
        <v>0.64537815126050424</v>
      </c>
      <c r="I112" s="21">
        <v>19</v>
      </c>
      <c r="J112" s="21">
        <v>99</v>
      </c>
      <c r="K112" s="20">
        <f t="shared" si="108"/>
        <v>19.19191919191919</v>
      </c>
      <c r="L112" s="20">
        <v>20</v>
      </c>
      <c r="M112" s="45">
        <v>10</v>
      </c>
      <c r="N112" s="37">
        <f t="shared" si="109"/>
        <v>0.5</v>
      </c>
      <c r="O112" s="22">
        <v>40</v>
      </c>
      <c r="P112" s="22">
        <v>97</v>
      </c>
      <c r="Q112" s="43">
        <f t="shared" si="110"/>
        <v>2.4249999999999998</v>
      </c>
      <c r="R112" s="20">
        <v>30</v>
      </c>
      <c r="S112" s="45">
        <v>15</v>
      </c>
      <c r="T112" s="45">
        <f t="shared" si="111"/>
        <v>0.5</v>
      </c>
      <c r="U112" s="124">
        <v>6.25</v>
      </c>
      <c r="V112" s="124">
        <v>6.25</v>
      </c>
      <c r="W112" s="20">
        <f t="shared" si="112"/>
        <v>100</v>
      </c>
      <c r="X112" s="43">
        <v>20</v>
      </c>
      <c r="Y112" s="45">
        <v>20</v>
      </c>
      <c r="Z112" s="45">
        <f t="shared" si="113"/>
        <v>1</v>
      </c>
      <c r="AA112" s="24">
        <v>5</v>
      </c>
      <c r="AB112" s="25">
        <v>5</v>
      </c>
      <c r="AC112" s="20">
        <f t="shared" si="114"/>
        <v>100</v>
      </c>
      <c r="AD112" s="20">
        <v>20</v>
      </c>
      <c r="AE112" s="45">
        <v>20</v>
      </c>
      <c r="AF112" s="45">
        <f t="shared" si="115"/>
        <v>1</v>
      </c>
      <c r="AG112" s="8">
        <v>137</v>
      </c>
      <c r="AH112" s="11">
        <v>1119</v>
      </c>
      <c r="AI112" s="45">
        <f t="shared" si="134"/>
        <v>12.243074173369079</v>
      </c>
      <c r="AJ112" s="43">
        <v>30</v>
      </c>
      <c r="AK112" s="45">
        <v>0</v>
      </c>
      <c r="AL112" s="45">
        <f t="shared" si="61"/>
        <v>0</v>
      </c>
      <c r="AM112" s="30">
        <v>0</v>
      </c>
      <c r="AN112" s="30">
        <v>0</v>
      </c>
      <c r="AO112" s="45">
        <v>0</v>
      </c>
      <c r="AP112" s="43">
        <v>30</v>
      </c>
      <c r="AQ112" s="45">
        <v>30</v>
      </c>
      <c r="AR112" s="45">
        <f t="shared" si="94"/>
        <v>1</v>
      </c>
      <c r="AS112" s="20">
        <v>0</v>
      </c>
      <c r="AT112" s="45">
        <v>30</v>
      </c>
      <c r="AU112" s="45">
        <v>30</v>
      </c>
      <c r="AV112" s="45">
        <f t="shared" si="116"/>
        <v>1</v>
      </c>
      <c r="AW112" s="20">
        <v>1</v>
      </c>
      <c r="AX112" s="45">
        <v>30</v>
      </c>
      <c r="AY112" s="45">
        <v>0</v>
      </c>
      <c r="AZ112" s="45">
        <f t="shared" si="117"/>
        <v>0</v>
      </c>
      <c r="BA112" s="38">
        <v>842786.51929894998</v>
      </c>
      <c r="BB112" s="16">
        <v>24202551.183563799</v>
      </c>
      <c r="BC112" s="39">
        <f t="shared" si="95"/>
        <v>3.4822218240831364</v>
      </c>
      <c r="BD112" s="43">
        <v>30</v>
      </c>
      <c r="BE112" s="45">
        <v>20</v>
      </c>
      <c r="BF112" s="45">
        <f t="shared" si="125"/>
        <v>0.66666666666666663</v>
      </c>
      <c r="BG112" s="18">
        <v>1119</v>
      </c>
      <c r="BH112" s="18">
        <v>1119</v>
      </c>
      <c r="BI112" s="45">
        <f t="shared" si="96"/>
        <v>100</v>
      </c>
      <c r="BJ112" s="43">
        <v>30</v>
      </c>
      <c r="BK112" s="45">
        <v>30</v>
      </c>
      <c r="BL112" s="45">
        <f t="shared" si="97"/>
        <v>1</v>
      </c>
      <c r="BM112" s="34">
        <v>20</v>
      </c>
      <c r="BN112" s="34">
        <v>22</v>
      </c>
      <c r="BO112" s="45">
        <f t="shared" si="98"/>
        <v>90.909090909090907</v>
      </c>
      <c r="BP112" s="43">
        <v>40</v>
      </c>
      <c r="BQ112" s="45">
        <v>40</v>
      </c>
      <c r="BR112" s="45">
        <f t="shared" si="99"/>
        <v>1</v>
      </c>
      <c r="BS112" s="34">
        <v>3</v>
      </c>
      <c r="BT112" s="34">
        <v>11</v>
      </c>
      <c r="BU112" s="45">
        <f t="shared" si="103"/>
        <v>27.272727272727273</v>
      </c>
      <c r="BV112" s="43">
        <v>40</v>
      </c>
      <c r="BW112" s="45">
        <v>0</v>
      </c>
      <c r="BX112" s="45">
        <f t="shared" si="104"/>
        <v>0</v>
      </c>
      <c r="BY112" s="20">
        <v>148</v>
      </c>
      <c r="BZ112" s="20">
        <v>958</v>
      </c>
      <c r="CA112" s="45">
        <f t="shared" si="135"/>
        <v>15.448851774530272</v>
      </c>
      <c r="CB112" s="20">
        <v>30</v>
      </c>
      <c r="CC112" s="45">
        <v>0</v>
      </c>
      <c r="CD112" s="45">
        <f t="shared" si="136"/>
        <v>0</v>
      </c>
      <c r="CE112" s="28">
        <v>57</v>
      </c>
      <c r="CF112" s="26">
        <v>176</v>
      </c>
      <c r="CG112" s="20">
        <f t="shared" si="137"/>
        <v>32.386363636363633</v>
      </c>
      <c r="CH112" s="20">
        <v>30</v>
      </c>
      <c r="CI112" s="45">
        <v>0</v>
      </c>
      <c r="CJ112" s="45">
        <f t="shared" si="138"/>
        <v>0</v>
      </c>
      <c r="CK112" s="20">
        <v>92</v>
      </c>
      <c r="CL112" s="20">
        <v>116</v>
      </c>
      <c r="CM112" s="20">
        <f t="shared" si="139"/>
        <v>79.310344827586206</v>
      </c>
      <c r="CN112" s="20">
        <v>30</v>
      </c>
      <c r="CO112" s="45">
        <v>0</v>
      </c>
      <c r="CP112" s="45">
        <f t="shared" si="140"/>
        <v>0</v>
      </c>
      <c r="CQ112" s="20">
        <v>93.6</v>
      </c>
      <c r="CR112" s="20">
        <v>40</v>
      </c>
      <c r="CS112" s="45">
        <v>40</v>
      </c>
      <c r="CT112" s="45">
        <f t="shared" si="155"/>
        <v>1</v>
      </c>
      <c r="CU112" s="20">
        <v>0</v>
      </c>
      <c r="CV112" s="20">
        <v>30</v>
      </c>
      <c r="CW112" s="45">
        <v>30</v>
      </c>
      <c r="CX112" s="45">
        <f t="shared" si="119"/>
        <v>1</v>
      </c>
      <c r="CY112" s="20">
        <v>100</v>
      </c>
      <c r="CZ112" s="20">
        <v>10</v>
      </c>
      <c r="DA112" s="45">
        <v>10</v>
      </c>
      <c r="DB112" s="45">
        <f t="shared" si="120"/>
        <v>1</v>
      </c>
      <c r="DC112" s="89">
        <v>41.4</v>
      </c>
      <c r="DD112" s="20">
        <v>20</v>
      </c>
      <c r="DE112" s="45">
        <v>20</v>
      </c>
      <c r="DF112" s="45">
        <f t="shared" si="121"/>
        <v>1</v>
      </c>
      <c r="DG112" s="20" t="s">
        <v>215</v>
      </c>
      <c r="DH112" s="20">
        <v>40</v>
      </c>
      <c r="DI112" s="45">
        <v>0</v>
      </c>
      <c r="DJ112" s="45">
        <f t="shared" si="122"/>
        <v>0</v>
      </c>
      <c r="DK112" s="20">
        <v>0</v>
      </c>
      <c r="DL112" s="20">
        <v>20</v>
      </c>
      <c r="DM112" s="45">
        <v>20</v>
      </c>
      <c r="DN112" s="45">
        <f t="shared" si="123"/>
        <v>1</v>
      </c>
      <c r="DO112" s="41">
        <f t="shared" si="160"/>
        <v>630</v>
      </c>
      <c r="DP112" s="41">
        <f t="shared" si="161"/>
        <v>354.36134453781511</v>
      </c>
      <c r="DQ112" s="42">
        <f t="shared" si="124"/>
        <v>0.56247832466319858</v>
      </c>
    </row>
    <row r="113" spans="1:121" ht="38.25">
      <c r="A113" s="35" t="s">
        <v>48</v>
      </c>
      <c r="B113" s="77" t="s">
        <v>174</v>
      </c>
      <c r="C113" s="20">
        <v>101</v>
      </c>
      <c r="D113" s="20">
        <v>174</v>
      </c>
      <c r="E113" s="20">
        <f t="shared" si="105"/>
        <v>58.045977011494251</v>
      </c>
      <c r="F113" s="36">
        <v>30</v>
      </c>
      <c r="G113" s="45">
        <f t="shared" si="106"/>
        <v>24.876847290640391</v>
      </c>
      <c r="H113" s="37">
        <f t="shared" si="107"/>
        <v>0.82922824302134635</v>
      </c>
      <c r="I113" s="21">
        <v>0</v>
      </c>
      <c r="J113" s="21">
        <v>80</v>
      </c>
      <c r="K113" s="20">
        <f t="shared" si="108"/>
        <v>0</v>
      </c>
      <c r="L113" s="20">
        <v>20</v>
      </c>
      <c r="M113" s="45">
        <v>0</v>
      </c>
      <c r="N113" s="37">
        <f t="shared" si="109"/>
        <v>0</v>
      </c>
      <c r="O113" s="22">
        <v>30</v>
      </c>
      <c r="P113" s="22">
        <v>61</v>
      </c>
      <c r="Q113" s="43">
        <f t="shared" si="110"/>
        <v>2.0333333333333332</v>
      </c>
      <c r="R113" s="20">
        <v>30</v>
      </c>
      <c r="S113" s="45">
        <v>15</v>
      </c>
      <c r="T113" s="45">
        <f t="shared" si="111"/>
        <v>0.5</v>
      </c>
      <c r="U113" s="124">
        <v>5.25</v>
      </c>
      <c r="V113" s="124">
        <v>5.25</v>
      </c>
      <c r="W113" s="20">
        <f t="shared" si="112"/>
        <v>100</v>
      </c>
      <c r="X113" s="43">
        <v>20</v>
      </c>
      <c r="Y113" s="45">
        <v>20</v>
      </c>
      <c r="Z113" s="45">
        <f t="shared" si="113"/>
        <v>1</v>
      </c>
      <c r="AA113" s="24">
        <v>3</v>
      </c>
      <c r="AB113" s="25">
        <v>4</v>
      </c>
      <c r="AC113" s="20">
        <f t="shared" si="114"/>
        <v>75</v>
      </c>
      <c r="AD113" s="20">
        <v>20</v>
      </c>
      <c r="AE113" s="45">
        <f>AC113*20/80</f>
        <v>18.75</v>
      </c>
      <c r="AF113" s="45">
        <f t="shared" si="115"/>
        <v>0.9375</v>
      </c>
      <c r="AG113" s="8">
        <v>106</v>
      </c>
      <c r="AH113" s="8">
        <v>1753</v>
      </c>
      <c r="AI113" s="45">
        <f t="shared" si="134"/>
        <v>6.046776953793497</v>
      </c>
      <c r="AJ113" s="43">
        <v>30</v>
      </c>
      <c r="AK113" s="45">
        <v>10</v>
      </c>
      <c r="AL113" s="45">
        <f t="shared" si="61"/>
        <v>0.33333333333333331</v>
      </c>
      <c r="AM113" s="30">
        <v>0</v>
      </c>
      <c r="AN113" s="30">
        <v>0</v>
      </c>
      <c r="AO113" s="45">
        <v>0</v>
      </c>
      <c r="AP113" s="43">
        <v>30</v>
      </c>
      <c r="AQ113" s="45">
        <v>30</v>
      </c>
      <c r="AR113" s="45">
        <f t="shared" si="94"/>
        <v>1</v>
      </c>
      <c r="AS113" s="20">
        <v>0</v>
      </c>
      <c r="AT113" s="45">
        <v>30</v>
      </c>
      <c r="AU113" s="45">
        <v>30</v>
      </c>
      <c r="AV113" s="45">
        <f t="shared" si="116"/>
        <v>1</v>
      </c>
      <c r="AW113" s="20">
        <v>0</v>
      </c>
      <c r="AX113" s="45">
        <v>30</v>
      </c>
      <c r="AY113" s="45">
        <v>30</v>
      </c>
      <c r="AZ113" s="45">
        <f t="shared" si="117"/>
        <v>1</v>
      </c>
      <c r="BA113" s="38">
        <v>1607494.25380018</v>
      </c>
      <c r="BB113" s="16">
        <v>57315563.094477497</v>
      </c>
      <c r="BC113" s="39">
        <f t="shared" si="95"/>
        <v>2.8046383338333918</v>
      </c>
      <c r="BD113" s="43">
        <v>30</v>
      </c>
      <c r="BE113" s="45">
        <v>20</v>
      </c>
      <c r="BF113" s="45">
        <f t="shared" si="125"/>
        <v>0.66666666666666663</v>
      </c>
      <c r="BG113" s="18">
        <v>1752</v>
      </c>
      <c r="BH113" s="18">
        <v>1753</v>
      </c>
      <c r="BI113" s="45">
        <f t="shared" si="96"/>
        <v>99.942954934398173</v>
      </c>
      <c r="BJ113" s="43">
        <v>30</v>
      </c>
      <c r="BK113" s="45">
        <v>30</v>
      </c>
      <c r="BL113" s="45">
        <f t="shared" si="97"/>
        <v>1</v>
      </c>
      <c r="BM113" s="34">
        <v>48</v>
      </c>
      <c r="BN113" s="34">
        <v>51</v>
      </c>
      <c r="BO113" s="45">
        <f t="shared" si="98"/>
        <v>94.117647058823536</v>
      </c>
      <c r="BP113" s="43">
        <v>40</v>
      </c>
      <c r="BQ113" s="45">
        <v>40</v>
      </c>
      <c r="BR113" s="45">
        <f t="shared" si="99"/>
        <v>1</v>
      </c>
      <c r="BS113" s="34">
        <v>7</v>
      </c>
      <c r="BT113" s="34">
        <v>14</v>
      </c>
      <c r="BU113" s="45">
        <f t="shared" si="103"/>
        <v>50</v>
      </c>
      <c r="BV113" s="43">
        <v>40</v>
      </c>
      <c r="BW113" s="45">
        <v>0</v>
      </c>
      <c r="BX113" s="45">
        <f t="shared" si="104"/>
        <v>0</v>
      </c>
      <c r="BY113" s="27">
        <v>64</v>
      </c>
      <c r="BZ113" s="27">
        <v>1132</v>
      </c>
      <c r="CA113" s="45">
        <f t="shared" si="135"/>
        <v>5.6537102473498235</v>
      </c>
      <c r="CB113" s="20">
        <v>30</v>
      </c>
      <c r="CC113" s="45">
        <v>0</v>
      </c>
      <c r="CD113" s="45">
        <f t="shared" si="136"/>
        <v>0</v>
      </c>
      <c r="CE113" s="26">
        <v>29</v>
      </c>
      <c r="CF113" s="26">
        <v>154</v>
      </c>
      <c r="CG113" s="20">
        <f t="shared" si="137"/>
        <v>18.831168831168831</v>
      </c>
      <c r="CH113" s="20">
        <v>30</v>
      </c>
      <c r="CI113" s="45">
        <v>0</v>
      </c>
      <c r="CJ113" s="45">
        <f t="shared" si="138"/>
        <v>0</v>
      </c>
      <c r="CK113" s="20">
        <v>55</v>
      </c>
      <c r="CL113" s="20">
        <v>238</v>
      </c>
      <c r="CM113" s="20">
        <f t="shared" si="139"/>
        <v>23.109243697478991</v>
      </c>
      <c r="CN113" s="20">
        <v>30</v>
      </c>
      <c r="CO113" s="45">
        <v>0</v>
      </c>
      <c r="CP113" s="45">
        <f t="shared" si="140"/>
        <v>0</v>
      </c>
      <c r="CQ113" s="20">
        <v>95.6</v>
      </c>
      <c r="CR113" s="20">
        <v>40</v>
      </c>
      <c r="CS113" s="45">
        <v>40</v>
      </c>
      <c r="CT113" s="45">
        <f t="shared" si="155"/>
        <v>1</v>
      </c>
      <c r="CU113" s="20">
        <v>0</v>
      </c>
      <c r="CV113" s="20">
        <v>30</v>
      </c>
      <c r="CW113" s="45">
        <v>30</v>
      </c>
      <c r="CX113" s="45">
        <f t="shared" si="119"/>
        <v>1</v>
      </c>
      <c r="CY113" s="20">
        <v>60</v>
      </c>
      <c r="CZ113" s="20">
        <v>10</v>
      </c>
      <c r="DA113" s="45">
        <v>10</v>
      </c>
      <c r="DB113" s="45">
        <f t="shared" si="120"/>
        <v>1</v>
      </c>
      <c r="DC113" s="89">
        <v>95</v>
      </c>
      <c r="DD113" s="20">
        <v>20</v>
      </c>
      <c r="DE113" s="45">
        <v>20</v>
      </c>
      <c r="DF113" s="45">
        <f t="shared" si="121"/>
        <v>1</v>
      </c>
      <c r="DG113" s="20" t="s">
        <v>215</v>
      </c>
      <c r="DH113" s="20">
        <v>40</v>
      </c>
      <c r="DI113" s="45">
        <v>0</v>
      </c>
      <c r="DJ113" s="45">
        <f t="shared" si="122"/>
        <v>0</v>
      </c>
      <c r="DK113" s="20">
        <v>0</v>
      </c>
      <c r="DL113" s="20">
        <v>20</v>
      </c>
      <c r="DM113" s="45">
        <v>20</v>
      </c>
      <c r="DN113" s="45">
        <f t="shared" si="123"/>
        <v>1</v>
      </c>
      <c r="DO113" s="41">
        <f t="shared" si="160"/>
        <v>630</v>
      </c>
      <c r="DP113" s="41">
        <f t="shared" si="161"/>
        <v>388.6268472906404</v>
      </c>
      <c r="DQ113" s="42">
        <f t="shared" si="124"/>
        <v>0.61686801157244509</v>
      </c>
    </row>
    <row r="114" spans="1:121" ht="15.75">
      <c r="A114" s="35" t="s">
        <v>48</v>
      </c>
      <c r="B114" s="77" t="s">
        <v>175</v>
      </c>
      <c r="C114" s="28">
        <v>40</v>
      </c>
      <c r="D114" s="20">
        <v>96</v>
      </c>
      <c r="E114" s="20">
        <f t="shared" si="105"/>
        <v>41.666666666666664</v>
      </c>
      <c r="F114" s="36">
        <v>30</v>
      </c>
      <c r="G114" s="45">
        <f t="shared" si="106"/>
        <v>17.857142857142858</v>
      </c>
      <c r="H114" s="37">
        <f t="shared" si="107"/>
        <v>0.59523809523809523</v>
      </c>
      <c r="I114" s="21">
        <v>0</v>
      </c>
      <c r="J114" s="21">
        <v>34</v>
      </c>
      <c r="K114" s="20">
        <f t="shared" si="108"/>
        <v>0</v>
      </c>
      <c r="L114" s="20">
        <v>20</v>
      </c>
      <c r="M114" s="45">
        <v>0</v>
      </c>
      <c r="N114" s="37">
        <f t="shared" si="109"/>
        <v>0</v>
      </c>
      <c r="O114" s="22">
        <v>13</v>
      </c>
      <c r="P114" s="22">
        <v>23</v>
      </c>
      <c r="Q114" s="43">
        <f t="shared" si="110"/>
        <v>1.7692307692307692</v>
      </c>
      <c r="R114" s="20">
        <v>30</v>
      </c>
      <c r="S114" s="45">
        <v>15</v>
      </c>
      <c r="T114" s="45">
        <f t="shared" si="111"/>
        <v>0.5</v>
      </c>
      <c r="U114" s="23">
        <v>2</v>
      </c>
      <c r="V114" s="23">
        <v>2</v>
      </c>
      <c r="W114" s="20">
        <f t="shared" si="112"/>
        <v>100</v>
      </c>
      <c r="X114" s="43">
        <v>20</v>
      </c>
      <c r="Y114" s="45">
        <v>20</v>
      </c>
      <c r="Z114" s="45">
        <f t="shared" si="113"/>
        <v>1</v>
      </c>
      <c r="AA114" s="24">
        <v>2</v>
      </c>
      <c r="AB114" s="25">
        <v>2</v>
      </c>
      <c r="AC114" s="20">
        <f t="shared" si="114"/>
        <v>100</v>
      </c>
      <c r="AD114" s="20">
        <v>20</v>
      </c>
      <c r="AE114" s="45">
        <v>20</v>
      </c>
      <c r="AF114" s="45">
        <f t="shared" si="115"/>
        <v>1</v>
      </c>
      <c r="AG114" s="8">
        <v>67</v>
      </c>
      <c r="AH114" s="8">
        <v>474</v>
      </c>
      <c r="AI114" s="45">
        <f t="shared" si="134"/>
        <v>14.135021097046414</v>
      </c>
      <c r="AJ114" s="43">
        <v>30</v>
      </c>
      <c r="AK114" s="45">
        <v>0</v>
      </c>
      <c r="AL114" s="45">
        <f t="shared" si="61"/>
        <v>0</v>
      </c>
      <c r="AM114" s="30">
        <v>0</v>
      </c>
      <c r="AN114" s="30">
        <v>0</v>
      </c>
      <c r="AO114" s="45">
        <v>0</v>
      </c>
      <c r="AP114" s="43">
        <v>30</v>
      </c>
      <c r="AQ114" s="45">
        <v>30</v>
      </c>
      <c r="AR114" s="45">
        <f t="shared" si="94"/>
        <v>1</v>
      </c>
      <c r="AS114" s="20">
        <v>0</v>
      </c>
      <c r="AT114" s="45">
        <v>30</v>
      </c>
      <c r="AU114" s="45">
        <v>30</v>
      </c>
      <c r="AV114" s="45">
        <f t="shared" si="116"/>
        <v>1</v>
      </c>
      <c r="AW114" s="20">
        <v>0</v>
      </c>
      <c r="AX114" s="45">
        <v>30</v>
      </c>
      <c r="AY114" s="45">
        <v>30</v>
      </c>
      <c r="AZ114" s="45">
        <f t="shared" si="117"/>
        <v>1</v>
      </c>
      <c r="BA114" s="38">
        <v>387324.83097479999</v>
      </c>
      <c r="BB114" s="16">
        <v>9423415.1352902502</v>
      </c>
      <c r="BC114" s="39">
        <f t="shared" si="95"/>
        <v>4.1102384370639315</v>
      </c>
      <c r="BD114" s="43">
        <v>30</v>
      </c>
      <c r="BE114" s="45">
        <v>20</v>
      </c>
      <c r="BF114" s="45">
        <f t="shared" si="125"/>
        <v>0.66666666666666663</v>
      </c>
      <c r="BG114" s="18">
        <v>474</v>
      </c>
      <c r="BH114" s="18">
        <v>474</v>
      </c>
      <c r="BI114" s="45">
        <f t="shared" si="96"/>
        <v>100</v>
      </c>
      <c r="BJ114" s="43">
        <v>30</v>
      </c>
      <c r="BK114" s="45">
        <v>30</v>
      </c>
      <c r="BL114" s="45">
        <f t="shared" si="97"/>
        <v>1</v>
      </c>
      <c r="BM114" s="34">
        <v>17</v>
      </c>
      <c r="BN114" s="34">
        <v>20</v>
      </c>
      <c r="BO114" s="45">
        <f t="shared" si="98"/>
        <v>85</v>
      </c>
      <c r="BP114" s="43">
        <v>40</v>
      </c>
      <c r="BQ114" s="45">
        <v>30</v>
      </c>
      <c r="BR114" s="45">
        <f t="shared" si="99"/>
        <v>0.75</v>
      </c>
      <c r="BS114" s="34">
        <v>9</v>
      </c>
      <c r="BT114" s="34">
        <v>13</v>
      </c>
      <c r="BU114" s="45">
        <f t="shared" si="103"/>
        <v>69.230769230769226</v>
      </c>
      <c r="BV114" s="43">
        <v>40</v>
      </c>
      <c r="BW114" s="45">
        <v>10</v>
      </c>
      <c r="BX114" s="45">
        <f t="shared" si="104"/>
        <v>0.25</v>
      </c>
      <c r="BY114" s="27">
        <v>10</v>
      </c>
      <c r="BZ114" s="27">
        <v>326</v>
      </c>
      <c r="CA114" s="45">
        <f t="shared" si="135"/>
        <v>3.0674846625766872</v>
      </c>
      <c r="CB114" s="20">
        <v>30</v>
      </c>
      <c r="CC114" s="45">
        <v>30</v>
      </c>
      <c r="CD114" s="45">
        <f t="shared" si="136"/>
        <v>1</v>
      </c>
      <c r="CE114" s="26">
        <v>36</v>
      </c>
      <c r="CF114" s="26">
        <v>81</v>
      </c>
      <c r="CG114" s="20">
        <f t="shared" si="137"/>
        <v>44.444444444444443</v>
      </c>
      <c r="CH114" s="20">
        <v>30</v>
      </c>
      <c r="CI114" s="45">
        <v>0</v>
      </c>
      <c r="CJ114" s="45">
        <f t="shared" si="138"/>
        <v>0</v>
      </c>
      <c r="CK114" s="27">
        <v>24</v>
      </c>
      <c r="CL114" s="27">
        <v>45</v>
      </c>
      <c r="CM114" s="20">
        <f t="shared" si="139"/>
        <v>53.333333333333336</v>
      </c>
      <c r="CN114" s="20">
        <v>30</v>
      </c>
      <c r="CO114" s="45">
        <v>0</v>
      </c>
      <c r="CP114" s="45">
        <f t="shared" si="140"/>
        <v>0</v>
      </c>
      <c r="CQ114" s="126">
        <v>95.262441953187292</v>
      </c>
      <c r="CR114" s="20">
        <v>40</v>
      </c>
      <c r="CS114" s="45">
        <v>40</v>
      </c>
      <c r="CT114" s="45">
        <f t="shared" si="155"/>
        <v>1</v>
      </c>
      <c r="CU114" s="20">
        <v>0</v>
      </c>
      <c r="CV114" s="20">
        <v>30</v>
      </c>
      <c r="CW114" s="45">
        <v>30</v>
      </c>
      <c r="CX114" s="45">
        <f t="shared" si="119"/>
        <v>1</v>
      </c>
      <c r="CY114" s="20">
        <v>65</v>
      </c>
      <c r="CZ114" s="20">
        <v>10</v>
      </c>
      <c r="DA114" s="45">
        <v>10</v>
      </c>
      <c r="DB114" s="45">
        <f t="shared" si="120"/>
        <v>1</v>
      </c>
      <c r="DC114" s="89">
        <v>87.2</v>
      </c>
      <c r="DD114" s="20">
        <v>20</v>
      </c>
      <c r="DE114" s="45">
        <v>20</v>
      </c>
      <c r="DF114" s="45">
        <f t="shared" si="121"/>
        <v>1</v>
      </c>
      <c r="DG114" s="20" t="s">
        <v>215</v>
      </c>
      <c r="DH114" s="20">
        <v>40</v>
      </c>
      <c r="DI114" s="45">
        <v>0</v>
      </c>
      <c r="DJ114" s="45">
        <f t="shared" si="122"/>
        <v>0</v>
      </c>
      <c r="DK114" s="20">
        <v>0</v>
      </c>
      <c r="DL114" s="20">
        <v>20</v>
      </c>
      <c r="DM114" s="45">
        <v>20</v>
      </c>
      <c r="DN114" s="45">
        <f t="shared" si="123"/>
        <v>1</v>
      </c>
      <c r="DO114" s="41">
        <f t="shared" si="160"/>
        <v>630</v>
      </c>
      <c r="DP114" s="41">
        <f t="shared" si="161"/>
        <v>402.85714285714283</v>
      </c>
      <c r="DQ114" s="42">
        <f t="shared" si="124"/>
        <v>0.6394557823129251</v>
      </c>
    </row>
    <row r="115" spans="1:121" ht="15.75">
      <c r="A115" s="35" t="s">
        <v>48</v>
      </c>
      <c r="B115" s="77" t="s">
        <v>176</v>
      </c>
      <c r="C115" s="28">
        <v>41</v>
      </c>
      <c r="D115" s="20">
        <v>118</v>
      </c>
      <c r="E115" s="20">
        <f t="shared" si="105"/>
        <v>34.745762711864408</v>
      </c>
      <c r="F115" s="36">
        <v>30</v>
      </c>
      <c r="G115" s="45">
        <f t="shared" si="106"/>
        <v>14.891041162227605</v>
      </c>
      <c r="H115" s="37">
        <f t="shared" si="107"/>
        <v>0.49636803874092017</v>
      </c>
      <c r="I115" s="21">
        <v>0</v>
      </c>
      <c r="J115" s="21">
        <v>40</v>
      </c>
      <c r="K115" s="20">
        <f t="shared" si="108"/>
        <v>0</v>
      </c>
      <c r="L115" s="20">
        <v>20</v>
      </c>
      <c r="M115" s="45">
        <v>0</v>
      </c>
      <c r="N115" s="37">
        <f t="shared" si="109"/>
        <v>0</v>
      </c>
      <c r="O115" s="22">
        <v>17</v>
      </c>
      <c r="P115" s="22">
        <v>34</v>
      </c>
      <c r="Q115" s="43">
        <f t="shared" si="110"/>
        <v>2</v>
      </c>
      <c r="R115" s="20">
        <v>30</v>
      </c>
      <c r="S115" s="45">
        <v>15</v>
      </c>
      <c r="T115" s="45">
        <f t="shared" si="111"/>
        <v>0.5</v>
      </c>
      <c r="U115" s="23">
        <v>3</v>
      </c>
      <c r="V115" s="23">
        <v>3</v>
      </c>
      <c r="W115" s="20">
        <f t="shared" si="112"/>
        <v>100</v>
      </c>
      <c r="X115" s="43">
        <v>20</v>
      </c>
      <c r="Y115" s="45">
        <v>20</v>
      </c>
      <c r="Z115" s="45">
        <f t="shared" si="113"/>
        <v>1</v>
      </c>
      <c r="AA115" s="24">
        <v>3</v>
      </c>
      <c r="AB115" s="25">
        <v>3</v>
      </c>
      <c r="AC115" s="20">
        <f t="shared" si="114"/>
        <v>100</v>
      </c>
      <c r="AD115" s="20">
        <v>20</v>
      </c>
      <c r="AE115" s="45">
        <v>20</v>
      </c>
      <c r="AF115" s="45">
        <f t="shared" si="115"/>
        <v>1</v>
      </c>
      <c r="AG115" s="8">
        <v>120</v>
      </c>
      <c r="AH115" s="8">
        <v>1046</v>
      </c>
      <c r="AI115" s="45">
        <f t="shared" si="134"/>
        <v>11.47227533460803</v>
      </c>
      <c r="AJ115" s="43">
        <v>30</v>
      </c>
      <c r="AK115" s="45">
        <v>0</v>
      </c>
      <c r="AL115" s="45">
        <f t="shared" si="61"/>
        <v>0</v>
      </c>
      <c r="AM115" s="30">
        <v>0</v>
      </c>
      <c r="AN115" s="30">
        <v>0</v>
      </c>
      <c r="AO115" s="45">
        <v>0</v>
      </c>
      <c r="AP115" s="43">
        <v>30</v>
      </c>
      <c r="AQ115" s="45">
        <v>30</v>
      </c>
      <c r="AR115" s="45">
        <f t="shared" si="94"/>
        <v>1</v>
      </c>
      <c r="AS115" s="20">
        <v>0</v>
      </c>
      <c r="AT115" s="45">
        <v>30</v>
      </c>
      <c r="AU115" s="45">
        <v>30</v>
      </c>
      <c r="AV115" s="45">
        <f t="shared" si="116"/>
        <v>1</v>
      </c>
      <c r="AW115" s="20">
        <v>1</v>
      </c>
      <c r="AX115" s="45">
        <v>30</v>
      </c>
      <c r="AY115" s="45">
        <v>0</v>
      </c>
      <c r="AZ115" s="45">
        <f t="shared" si="117"/>
        <v>0</v>
      </c>
      <c r="BA115" s="38">
        <v>757417.28446770005</v>
      </c>
      <c r="BB115" s="16">
        <v>24326400.216192499</v>
      </c>
      <c r="BC115" s="39">
        <f t="shared" si="95"/>
        <v>3.1135608957199379</v>
      </c>
      <c r="BD115" s="43">
        <v>30</v>
      </c>
      <c r="BE115" s="45">
        <v>20</v>
      </c>
      <c r="BF115" s="45">
        <f t="shared" si="125"/>
        <v>0.66666666666666663</v>
      </c>
      <c r="BG115" s="18">
        <v>1046</v>
      </c>
      <c r="BH115" s="18">
        <v>1046</v>
      </c>
      <c r="BI115" s="45">
        <f t="shared" si="96"/>
        <v>100</v>
      </c>
      <c r="BJ115" s="43">
        <v>30</v>
      </c>
      <c r="BK115" s="45">
        <v>30</v>
      </c>
      <c r="BL115" s="45">
        <f t="shared" si="97"/>
        <v>1</v>
      </c>
      <c r="BM115" s="34">
        <v>14</v>
      </c>
      <c r="BN115" s="34">
        <v>14</v>
      </c>
      <c r="BO115" s="45">
        <f t="shared" si="98"/>
        <v>100</v>
      </c>
      <c r="BP115" s="43">
        <v>40</v>
      </c>
      <c r="BQ115" s="45">
        <v>40</v>
      </c>
      <c r="BR115" s="45">
        <f t="shared" si="99"/>
        <v>1</v>
      </c>
      <c r="BS115" s="34">
        <v>4</v>
      </c>
      <c r="BT115" s="34">
        <v>10</v>
      </c>
      <c r="BU115" s="45">
        <f t="shared" si="103"/>
        <v>40</v>
      </c>
      <c r="BV115" s="43">
        <v>40</v>
      </c>
      <c r="BW115" s="45">
        <v>0</v>
      </c>
      <c r="BX115" s="45">
        <f t="shared" si="104"/>
        <v>0</v>
      </c>
      <c r="BY115" s="27">
        <v>86</v>
      </c>
      <c r="BZ115" s="27">
        <v>476</v>
      </c>
      <c r="CA115" s="45">
        <f t="shared" si="135"/>
        <v>18.067226890756302</v>
      </c>
      <c r="CB115" s="20">
        <v>30</v>
      </c>
      <c r="CC115" s="45">
        <v>0</v>
      </c>
      <c r="CD115" s="45">
        <f t="shared" si="136"/>
        <v>0</v>
      </c>
      <c r="CE115" s="26">
        <v>29</v>
      </c>
      <c r="CF115" s="26">
        <v>49</v>
      </c>
      <c r="CG115" s="20">
        <f t="shared" si="137"/>
        <v>59.183673469387756</v>
      </c>
      <c r="CH115" s="20">
        <v>30</v>
      </c>
      <c r="CI115" s="45">
        <v>0</v>
      </c>
      <c r="CJ115" s="45">
        <f t="shared" si="138"/>
        <v>0</v>
      </c>
      <c r="CK115" s="27">
        <v>53</v>
      </c>
      <c r="CL115" s="27">
        <v>56</v>
      </c>
      <c r="CM115" s="20">
        <f t="shared" si="139"/>
        <v>94.642857142857139</v>
      </c>
      <c r="CN115" s="20">
        <v>30</v>
      </c>
      <c r="CO115" s="45">
        <v>0</v>
      </c>
      <c r="CP115" s="45">
        <f t="shared" si="140"/>
        <v>0</v>
      </c>
      <c r="CQ115" s="126">
        <v>95.658208477170007</v>
      </c>
      <c r="CR115" s="20">
        <v>40</v>
      </c>
      <c r="CS115" s="45">
        <v>40</v>
      </c>
      <c r="CT115" s="45">
        <f t="shared" si="155"/>
        <v>1</v>
      </c>
      <c r="CU115" s="20">
        <v>0</v>
      </c>
      <c r="CV115" s="20">
        <v>30</v>
      </c>
      <c r="CW115" s="45">
        <v>30</v>
      </c>
      <c r="CX115" s="45">
        <f t="shared" si="119"/>
        <v>1</v>
      </c>
      <c r="CY115" s="20">
        <v>100</v>
      </c>
      <c r="CZ115" s="20">
        <v>10</v>
      </c>
      <c r="DA115" s="45">
        <v>10</v>
      </c>
      <c r="DB115" s="45">
        <f t="shared" si="120"/>
        <v>1</v>
      </c>
      <c r="DC115" s="89">
        <v>83</v>
      </c>
      <c r="DD115" s="20">
        <v>20</v>
      </c>
      <c r="DE115" s="45">
        <v>20</v>
      </c>
      <c r="DF115" s="45">
        <f t="shared" si="121"/>
        <v>1</v>
      </c>
      <c r="DG115" s="20" t="s">
        <v>217</v>
      </c>
      <c r="DH115" s="20">
        <v>40</v>
      </c>
      <c r="DI115" s="45">
        <v>10</v>
      </c>
      <c r="DJ115" s="45">
        <f t="shared" si="122"/>
        <v>0.25</v>
      </c>
      <c r="DK115" s="20">
        <v>0</v>
      </c>
      <c r="DL115" s="20">
        <v>20</v>
      </c>
      <c r="DM115" s="45">
        <v>20</v>
      </c>
      <c r="DN115" s="45">
        <f t="shared" si="123"/>
        <v>1</v>
      </c>
      <c r="DO115" s="41">
        <f t="shared" si="160"/>
        <v>630</v>
      </c>
      <c r="DP115" s="41">
        <f t="shared" si="161"/>
        <v>349.89104116222762</v>
      </c>
      <c r="DQ115" s="42">
        <f t="shared" si="124"/>
        <v>0.55538260501940895</v>
      </c>
    </row>
    <row r="116" spans="1:121" ht="25.5">
      <c r="A116" s="35" t="s">
        <v>48</v>
      </c>
      <c r="B116" s="77" t="s">
        <v>177</v>
      </c>
      <c r="C116" s="20">
        <v>648</v>
      </c>
      <c r="D116" s="20">
        <v>1117</v>
      </c>
      <c r="E116" s="20">
        <f t="shared" si="105"/>
        <v>58.012533572068037</v>
      </c>
      <c r="F116" s="36">
        <v>30</v>
      </c>
      <c r="G116" s="45">
        <f t="shared" si="106"/>
        <v>24.862514388029158</v>
      </c>
      <c r="H116" s="37">
        <f t="shared" si="107"/>
        <v>0.82875047960097192</v>
      </c>
      <c r="I116" s="21">
        <v>58</v>
      </c>
      <c r="J116" s="21">
        <v>271</v>
      </c>
      <c r="K116" s="20">
        <f t="shared" si="108"/>
        <v>21.402214022140221</v>
      </c>
      <c r="L116" s="20">
        <v>20</v>
      </c>
      <c r="M116" s="45">
        <v>10</v>
      </c>
      <c r="N116" s="37">
        <f t="shared" si="109"/>
        <v>0.5</v>
      </c>
      <c r="O116" s="22">
        <v>127</v>
      </c>
      <c r="P116" s="22">
        <v>355</v>
      </c>
      <c r="Q116" s="43">
        <f t="shared" si="110"/>
        <v>2.795275590551181</v>
      </c>
      <c r="R116" s="20">
        <v>30</v>
      </c>
      <c r="S116" s="45">
        <v>30</v>
      </c>
      <c r="T116" s="45">
        <f t="shared" si="111"/>
        <v>1</v>
      </c>
      <c r="U116" s="23">
        <v>20.5</v>
      </c>
      <c r="V116" s="23">
        <v>20.5</v>
      </c>
      <c r="W116" s="20">
        <f t="shared" si="112"/>
        <v>100</v>
      </c>
      <c r="X116" s="43">
        <v>20</v>
      </c>
      <c r="Y116" s="45">
        <v>20</v>
      </c>
      <c r="Z116" s="45">
        <f t="shared" si="113"/>
        <v>1</v>
      </c>
      <c r="AA116" s="24">
        <v>15</v>
      </c>
      <c r="AB116" s="25">
        <v>15</v>
      </c>
      <c r="AC116" s="20">
        <f t="shared" si="114"/>
        <v>100</v>
      </c>
      <c r="AD116" s="20">
        <v>20</v>
      </c>
      <c r="AE116" s="45">
        <v>20</v>
      </c>
      <c r="AF116" s="45">
        <f t="shared" si="115"/>
        <v>1</v>
      </c>
      <c r="AG116" s="14">
        <v>478</v>
      </c>
      <c r="AH116" s="9">
        <v>4693</v>
      </c>
      <c r="AI116" s="45">
        <f t="shared" si="134"/>
        <v>10.185382484551459</v>
      </c>
      <c r="AJ116" s="43">
        <v>30</v>
      </c>
      <c r="AK116" s="45">
        <v>0</v>
      </c>
      <c r="AL116" s="45">
        <f t="shared" si="61"/>
        <v>0</v>
      </c>
      <c r="AM116" s="30">
        <v>0</v>
      </c>
      <c r="AN116" s="30">
        <v>0</v>
      </c>
      <c r="AO116" s="45">
        <v>0</v>
      </c>
      <c r="AP116" s="43">
        <v>30</v>
      </c>
      <c r="AQ116" s="45">
        <v>30</v>
      </c>
      <c r="AR116" s="45">
        <f t="shared" si="94"/>
        <v>1</v>
      </c>
      <c r="AS116" s="20">
        <v>1</v>
      </c>
      <c r="AT116" s="45">
        <v>30</v>
      </c>
      <c r="AU116" s="45">
        <v>0</v>
      </c>
      <c r="AV116" s="45">
        <f t="shared" si="116"/>
        <v>0</v>
      </c>
      <c r="AW116" s="20">
        <v>0</v>
      </c>
      <c r="AX116" s="45">
        <v>30</v>
      </c>
      <c r="AY116" s="45">
        <v>30</v>
      </c>
      <c r="AZ116" s="45">
        <f t="shared" si="117"/>
        <v>1</v>
      </c>
      <c r="BA116" s="38">
        <v>2635719.4193555135</v>
      </c>
      <c r="BB116" s="16">
        <v>95337569.056020498</v>
      </c>
      <c r="BC116" s="39">
        <f t="shared" si="95"/>
        <v>2.7646178158861598</v>
      </c>
      <c r="BD116" s="43">
        <v>30</v>
      </c>
      <c r="BE116" s="45">
        <v>20</v>
      </c>
      <c r="BF116" s="45">
        <f t="shared" si="125"/>
        <v>0.66666666666666663</v>
      </c>
      <c r="BG116" s="18">
        <v>4692</v>
      </c>
      <c r="BH116" s="18">
        <v>4693</v>
      </c>
      <c r="BI116" s="45">
        <f t="shared" si="96"/>
        <v>99.978691668442366</v>
      </c>
      <c r="BJ116" s="43">
        <v>30</v>
      </c>
      <c r="BK116" s="45">
        <v>30</v>
      </c>
      <c r="BL116" s="45">
        <f t="shared" si="97"/>
        <v>1</v>
      </c>
      <c r="BM116" s="34">
        <v>50</v>
      </c>
      <c r="BN116" s="34">
        <v>56</v>
      </c>
      <c r="BO116" s="45">
        <f t="shared" si="98"/>
        <v>89.285714285714292</v>
      </c>
      <c r="BP116" s="43">
        <v>40</v>
      </c>
      <c r="BQ116" s="45">
        <v>30</v>
      </c>
      <c r="BR116" s="45">
        <f t="shared" si="99"/>
        <v>0.75</v>
      </c>
      <c r="BS116" s="34">
        <v>8</v>
      </c>
      <c r="BT116" s="34">
        <v>53</v>
      </c>
      <c r="BU116" s="45">
        <f t="shared" si="103"/>
        <v>15.09433962264151</v>
      </c>
      <c r="BV116" s="43">
        <v>40</v>
      </c>
      <c r="BW116" s="45">
        <v>0</v>
      </c>
      <c r="BX116" s="45">
        <f t="shared" si="104"/>
        <v>0</v>
      </c>
      <c r="BY116" s="20">
        <v>462</v>
      </c>
      <c r="BZ116" s="20">
        <v>2159</v>
      </c>
      <c r="CA116" s="45">
        <f t="shared" si="135"/>
        <v>21.398795738767948</v>
      </c>
      <c r="CB116" s="20">
        <v>30</v>
      </c>
      <c r="CC116" s="45">
        <v>0</v>
      </c>
      <c r="CD116" s="45">
        <f t="shared" si="136"/>
        <v>0</v>
      </c>
      <c r="CE116" s="20">
        <v>144</v>
      </c>
      <c r="CF116" s="20">
        <v>325</v>
      </c>
      <c r="CG116" s="20">
        <f t="shared" si="137"/>
        <v>44.307692307692307</v>
      </c>
      <c r="CH116" s="20">
        <v>30</v>
      </c>
      <c r="CI116" s="45">
        <v>0</v>
      </c>
      <c r="CJ116" s="45">
        <f t="shared" si="138"/>
        <v>0</v>
      </c>
      <c r="CK116" s="20">
        <v>245</v>
      </c>
      <c r="CL116" s="20">
        <v>513</v>
      </c>
      <c r="CM116" s="20">
        <f t="shared" si="139"/>
        <v>47.758284600389864</v>
      </c>
      <c r="CN116" s="20">
        <v>30</v>
      </c>
      <c r="CO116" s="45">
        <v>0</v>
      </c>
      <c r="CP116" s="45">
        <f t="shared" si="140"/>
        <v>0</v>
      </c>
      <c r="CQ116" s="20">
        <v>92.9</v>
      </c>
      <c r="CR116" s="20">
        <v>40</v>
      </c>
      <c r="CS116" s="45">
        <v>40</v>
      </c>
      <c r="CT116" s="45">
        <f t="shared" si="155"/>
        <v>1</v>
      </c>
      <c r="CU116" s="20">
        <v>1</v>
      </c>
      <c r="CV116" s="20">
        <v>30</v>
      </c>
      <c r="CW116" s="45">
        <v>20</v>
      </c>
      <c r="CX116" s="45">
        <f t="shared" si="119"/>
        <v>0.66666666666666663</v>
      </c>
      <c r="CY116" s="20">
        <v>81</v>
      </c>
      <c r="CZ116" s="20">
        <v>10</v>
      </c>
      <c r="DA116" s="45">
        <v>10</v>
      </c>
      <c r="DB116" s="45">
        <f t="shared" si="120"/>
        <v>1</v>
      </c>
      <c r="DC116" s="89">
        <v>76.3</v>
      </c>
      <c r="DD116" s="20">
        <v>20</v>
      </c>
      <c r="DE116" s="45">
        <v>20</v>
      </c>
      <c r="DF116" s="45">
        <f t="shared" si="121"/>
        <v>1</v>
      </c>
      <c r="DG116" s="20" t="s">
        <v>215</v>
      </c>
      <c r="DH116" s="20">
        <v>40</v>
      </c>
      <c r="DI116" s="45">
        <v>0</v>
      </c>
      <c r="DJ116" s="45">
        <f t="shared" si="122"/>
        <v>0</v>
      </c>
      <c r="DK116" s="20">
        <v>3</v>
      </c>
      <c r="DL116" s="20">
        <v>20</v>
      </c>
      <c r="DM116" s="45">
        <v>0</v>
      </c>
      <c r="DN116" s="45">
        <f t="shared" si="123"/>
        <v>0</v>
      </c>
      <c r="DO116" s="41">
        <f t="shared" si="160"/>
        <v>630</v>
      </c>
      <c r="DP116" s="41">
        <f t="shared" si="161"/>
        <v>334.86251438802918</v>
      </c>
      <c r="DQ116" s="42">
        <f t="shared" si="124"/>
        <v>0.53152780061591931</v>
      </c>
    </row>
    <row r="117" spans="1:121" ht="15.75">
      <c r="A117" s="35" t="s">
        <v>48</v>
      </c>
      <c r="B117" s="77" t="s">
        <v>178</v>
      </c>
      <c r="C117" s="20">
        <v>157</v>
      </c>
      <c r="D117" s="20">
        <v>472</v>
      </c>
      <c r="E117" s="20">
        <f t="shared" si="105"/>
        <v>33.262711864406782</v>
      </c>
      <c r="F117" s="36">
        <v>30</v>
      </c>
      <c r="G117" s="45">
        <f t="shared" si="106"/>
        <v>14.255447941888621</v>
      </c>
      <c r="H117" s="37">
        <f t="shared" si="107"/>
        <v>0.47518159806295401</v>
      </c>
      <c r="I117" s="21">
        <v>5</v>
      </c>
      <c r="J117" s="21">
        <v>117</v>
      </c>
      <c r="K117" s="20">
        <f t="shared" si="108"/>
        <v>4.2735042735042734</v>
      </c>
      <c r="L117" s="20">
        <v>20</v>
      </c>
      <c r="M117" s="45">
        <v>0</v>
      </c>
      <c r="N117" s="37">
        <f t="shared" si="109"/>
        <v>0</v>
      </c>
      <c r="O117" s="30">
        <v>49</v>
      </c>
      <c r="P117" s="36">
        <v>103</v>
      </c>
      <c r="Q117" s="43">
        <f t="shared" si="110"/>
        <v>2.1020408163265305</v>
      </c>
      <c r="R117" s="20">
        <v>30</v>
      </c>
      <c r="S117" s="45">
        <v>15</v>
      </c>
      <c r="T117" s="45">
        <f t="shared" si="111"/>
        <v>0.5</v>
      </c>
      <c r="U117" s="23">
        <v>8</v>
      </c>
      <c r="V117" s="23">
        <v>8</v>
      </c>
      <c r="W117" s="20">
        <f t="shared" si="112"/>
        <v>100</v>
      </c>
      <c r="X117" s="43">
        <v>20</v>
      </c>
      <c r="Y117" s="45">
        <v>20</v>
      </c>
      <c r="Z117" s="45">
        <f t="shared" si="113"/>
        <v>1</v>
      </c>
      <c r="AA117" s="24">
        <v>4</v>
      </c>
      <c r="AB117" s="25">
        <v>4</v>
      </c>
      <c r="AC117" s="20">
        <f t="shared" si="114"/>
        <v>100</v>
      </c>
      <c r="AD117" s="20">
        <v>20</v>
      </c>
      <c r="AE117" s="45">
        <v>20</v>
      </c>
      <c r="AF117" s="45">
        <f t="shared" si="115"/>
        <v>1</v>
      </c>
      <c r="AG117" s="14">
        <v>276</v>
      </c>
      <c r="AH117" s="9">
        <v>2209</v>
      </c>
      <c r="AI117" s="45">
        <f t="shared" si="134"/>
        <v>12.494341330918967</v>
      </c>
      <c r="AJ117" s="43">
        <v>30</v>
      </c>
      <c r="AK117" s="45">
        <v>0</v>
      </c>
      <c r="AL117" s="45">
        <f t="shared" si="61"/>
        <v>0</v>
      </c>
      <c r="AM117" s="30">
        <v>0</v>
      </c>
      <c r="AN117" s="30">
        <v>0</v>
      </c>
      <c r="AO117" s="45">
        <v>0</v>
      </c>
      <c r="AP117" s="43">
        <v>30</v>
      </c>
      <c r="AQ117" s="45">
        <v>30</v>
      </c>
      <c r="AR117" s="45">
        <f t="shared" si="94"/>
        <v>1</v>
      </c>
      <c r="AS117" s="20">
        <v>0</v>
      </c>
      <c r="AT117" s="45">
        <v>30</v>
      </c>
      <c r="AU117" s="45">
        <v>30</v>
      </c>
      <c r="AV117" s="45">
        <f t="shared" si="116"/>
        <v>1</v>
      </c>
      <c r="AW117" s="20">
        <v>0</v>
      </c>
      <c r="AX117" s="45">
        <v>30</v>
      </c>
      <c r="AY117" s="45">
        <v>30</v>
      </c>
      <c r="AZ117" s="45">
        <f t="shared" si="117"/>
        <v>1</v>
      </c>
      <c r="BA117" s="38">
        <v>1600995.38525114</v>
      </c>
      <c r="BB117" s="16">
        <v>41657146.268657804</v>
      </c>
      <c r="BC117" s="39">
        <f t="shared" si="95"/>
        <v>3.8432670709748171</v>
      </c>
      <c r="BD117" s="43">
        <v>30</v>
      </c>
      <c r="BE117" s="45">
        <v>20</v>
      </c>
      <c r="BF117" s="45">
        <f t="shared" si="125"/>
        <v>0.66666666666666663</v>
      </c>
      <c r="BG117" s="18">
        <v>2208</v>
      </c>
      <c r="BH117" s="18">
        <v>2209</v>
      </c>
      <c r="BI117" s="45">
        <f t="shared" si="96"/>
        <v>99.954730647351738</v>
      </c>
      <c r="BJ117" s="43">
        <v>30</v>
      </c>
      <c r="BK117" s="45">
        <v>30</v>
      </c>
      <c r="BL117" s="45">
        <f t="shared" si="97"/>
        <v>1</v>
      </c>
      <c r="BM117" s="34">
        <v>21</v>
      </c>
      <c r="BN117" s="34">
        <v>22</v>
      </c>
      <c r="BO117" s="45">
        <f t="shared" si="98"/>
        <v>95.454545454545453</v>
      </c>
      <c r="BP117" s="43">
        <v>40</v>
      </c>
      <c r="BQ117" s="45">
        <v>40</v>
      </c>
      <c r="BR117" s="45">
        <f t="shared" si="99"/>
        <v>1</v>
      </c>
      <c r="BS117" s="34">
        <v>16</v>
      </c>
      <c r="BT117" s="34">
        <v>34</v>
      </c>
      <c r="BU117" s="45">
        <f t="shared" si="103"/>
        <v>47.058823529411768</v>
      </c>
      <c r="BV117" s="43">
        <v>40</v>
      </c>
      <c r="BW117" s="45">
        <v>0</v>
      </c>
      <c r="BX117" s="45">
        <f t="shared" si="104"/>
        <v>0</v>
      </c>
      <c r="BY117" s="20">
        <v>115</v>
      </c>
      <c r="BZ117" s="20">
        <v>1144</v>
      </c>
      <c r="CA117" s="45">
        <f t="shared" si="135"/>
        <v>10.052447552447552</v>
      </c>
      <c r="CB117" s="20">
        <v>30</v>
      </c>
      <c r="CC117" s="45">
        <v>0</v>
      </c>
      <c r="CD117" s="45">
        <f t="shared" si="136"/>
        <v>0</v>
      </c>
      <c r="CE117" s="20">
        <v>82</v>
      </c>
      <c r="CF117" s="20">
        <v>252</v>
      </c>
      <c r="CG117" s="45">
        <f t="shared" si="137"/>
        <v>32.539682539682538</v>
      </c>
      <c r="CH117" s="20">
        <v>30</v>
      </c>
      <c r="CI117" s="45">
        <v>0</v>
      </c>
      <c r="CJ117" s="45">
        <f t="shared" si="138"/>
        <v>0</v>
      </c>
      <c r="CK117" s="20">
        <v>110</v>
      </c>
      <c r="CL117" s="20">
        <v>226</v>
      </c>
      <c r="CM117" s="37">
        <f t="shared" si="139"/>
        <v>48.672566371681413</v>
      </c>
      <c r="CN117" s="20">
        <v>30</v>
      </c>
      <c r="CO117" s="45">
        <v>0</v>
      </c>
      <c r="CP117" s="45">
        <f t="shared" si="140"/>
        <v>0</v>
      </c>
      <c r="CQ117" s="20">
        <v>95.8</v>
      </c>
      <c r="CR117" s="20">
        <v>40</v>
      </c>
      <c r="CS117" s="45">
        <v>40</v>
      </c>
      <c r="CT117" s="45">
        <f t="shared" si="155"/>
        <v>1</v>
      </c>
      <c r="CU117" s="20">
        <v>0</v>
      </c>
      <c r="CV117" s="20">
        <v>30</v>
      </c>
      <c r="CW117" s="45">
        <v>30</v>
      </c>
      <c r="CX117" s="45">
        <f t="shared" si="119"/>
        <v>1</v>
      </c>
      <c r="CY117" s="20">
        <v>77</v>
      </c>
      <c r="CZ117" s="20">
        <v>10</v>
      </c>
      <c r="DA117" s="45">
        <v>10</v>
      </c>
      <c r="DB117" s="45">
        <f t="shared" si="120"/>
        <v>1</v>
      </c>
      <c r="DC117" s="89">
        <v>56.9</v>
      </c>
      <c r="DD117" s="20">
        <v>20</v>
      </c>
      <c r="DE117" s="45">
        <v>20</v>
      </c>
      <c r="DF117" s="45">
        <f t="shared" si="121"/>
        <v>1</v>
      </c>
      <c r="DG117" s="20" t="s">
        <v>215</v>
      </c>
      <c r="DH117" s="20">
        <v>40</v>
      </c>
      <c r="DI117" s="45">
        <v>0</v>
      </c>
      <c r="DJ117" s="45">
        <f t="shared" si="122"/>
        <v>0</v>
      </c>
      <c r="DK117" s="20">
        <v>4</v>
      </c>
      <c r="DL117" s="20">
        <v>20</v>
      </c>
      <c r="DM117" s="45">
        <v>0</v>
      </c>
      <c r="DN117" s="45">
        <f t="shared" si="123"/>
        <v>0</v>
      </c>
      <c r="DO117" s="41">
        <f t="shared" si="160"/>
        <v>630</v>
      </c>
      <c r="DP117" s="41">
        <f t="shared" si="161"/>
        <v>349.25544794188863</v>
      </c>
      <c r="DQ117" s="42">
        <f t="shared" si="124"/>
        <v>0.55437372689188669</v>
      </c>
    </row>
    <row r="118" spans="1:121" ht="25.5">
      <c r="A118" s="35" t="s">
        <v>49</v>
      </c>
      <c r="B118" s="29" t="s">
        <v>179</v>
      </c>
      <c r="C118" s="20">
        <v>118</v>
      </c>
      <c r="D118" s="20">
        <v>287</v>
      </c>
      <c r="E118" s="45">
        <f t="shared" si="105"/>
        <v>41.11498257839721</v>
      </c>
      <c r="F118" s="36">
        <v>30</v>
      </c>
      <c r="G118" s="45">
        <f t="shared" si="106"/>
        <v>17.620706819313092</v>
      </c>
      <c r="H118" s="37">
        <f t="shared" si="107"/>
        <v>0.58735689397710311</v>
      </c>
      <c r="I118" s="30">
        <v>19</v>
      </c>
      <c r="J118" s="30">
        <v>116</v>
      </c>
      <c r="K118" s="20">
        <f t="shared" si="108"/>
        <v>16.379310344827587</v>
      </c>
      <c r="L118" s="20">
        <v>20</v>
      </c>
      <c r="M118" s="45">
        <v>0</v>
      </c>
      <c r="N118" s="37">
        <f t="shared" si="109"/>
        <v>0</v>
      </c>
      <c r="O118" s="20">
        <v>19</v>
      </c>
      <c r="P118" s="45">
        <v>49</v>
      </c>
      <c r="Q118" s="43">
        <f t="shared" si="110"/>
        <v>2.5789473684210527</v>
      </c>
      <c r="R118" s="20">
        <v>30</v>
      </c>
      <c r="S118" s="45">
        <v>30</v>
      </c>
      <c r="T118" s="45">
        <f t="shared" si="111"/>
        <v>1</v>
      </c>
      <c r="U118" s="30">
        <v>6</v>
      </c>
      <c r="V118" s="36">
        <v>6</v>
      </c>
      <c r="W118" s="20">
        <f t="shared" si="112"/>
        <v>100</v>
      </c>
      <c r="X118" s="43">
        <v>20</v>
      </c>
      <c r="Y118" s="45">
        <v>20</v>
      </c>
      <c r="Z118" s="45">
        <f t="shared" si="113"/>
        <v>1</v>
      </c>
      <c r="AA118" s="36">
        <v>6</v>
      </c>
      <c r="AB118" s="45">
        <v>6</v>
      </c>
      <c r="AC118" s="20">
        <f t="shared" si="114"/>
        <v>100</v>
      </c>
      <c r="AD118" s="20">
        <v>20</v>
      </c>
      <c r="AE118" s="45">
        <v>20</v>
      </c>
      <c r="AF118" s="45">
        <f t="shared" si="115"/>
        <v>1</v>
      </c>
      <c r="AG118" s="8">
        <v>41</v>
      </c>
      <c r="AH118" s="8">
        <v>2078</v>
      </c>
      <c r="AI118" s="45">
        <f t="shared" si="134"/>
        <v>1.9730510105871031</v>
      </c>
      <c r="AJ118" s="43">
        <v>30</v>
      </c>
      <c r="AK118" s="45">
        <v>20</v>
      </c>
      <c r="AL118" s="45">
        <f t="shared" ref="AL118:AL163" si="163">AK118/AJ118</f>
        <v>0.66666666666666663</v>
      </c>
      <c r="AM118" s="30">
        <v>0</v>
      </c>
      <c r="AN118" s="30">
        <v>0</v>
      </c>
      <c r="AO118" s="45">
        <v>0</v>
      </c>
      <c r="AP118" s="43">
        <v>30</v>
      </c>
      <c r="AQ118" s="45">
        <v>30</v>
      </c>
      <c r="AR118" s="45">
        <f t="shared" si="94"/>
        <v>1</v>
      </c>
      <c r="AS118" s="20">
        <v>0</v>
      </c>
      <c r="AT118" s="45">
        <v>30</v>
      </c>
      <c r="AU118" s="45">
        <v>30</v>
      </c>
      <c r="AV118" s="45">
        <f t="shared" si="116"/>
        <v>1</v>
      </c>
      <c r="AW118" s="20">
        <v>0</v>
      </c>
      <c r="AX118" s="45">
        <v>30</v>
      </c>
      <c r="AY118" s="45">
        <v>30</v>
      </c>
      <c r="AZ118" s="45">
        <f t="shared" si="117"/>
        <v>1</v>
      </c>
      <c r="BA118" s="38">
        <v>330467.692021058</v>
      </c>
      <c r="BB118" s="16">
        <v>35815036.202328801</v>
      </c>
      <c r="BC118" s="39">
        <f t="shared" si="95"/>
        <v>0.92270656981653421</v>
      </c>
      <c r="BD118" s="43">
        <v>30</v>
      </c>
      <c r="BE118" s="45">
        <v>20</v>
      </c>
      <c r="BF118" s="45">
        <f t="shared" si="125"/>
        <v>0.66666666666666663</v>
      </c>
      <c r="BG118" s="18">
        <v>2074</v>
      </c>
      <c r="BH118" s="18">
        <v>2078</v>
      </c>
      <c r="BI118" s="45">
        <f t="shared" si="96"/>
        <v>99.807507218479302</v>
      </c>
      <c r="BJ118" s="43">
        <v>30</v>
      </c>
      <c r="BK118" s="45">
        <v>30</v>
      </c>
      <c r="BL118" s="45">
        <f t="shared" si="97"/>
        <v>1</v>
      </c>
      <c r="BM118" s="34">
        <v>135</v>
      </c>
      <c r="BN118" s="34">
        <v>137</v>
      </c>
      <c r="BO118" s="45">
        <f t="shared" si="98"/>
        <v>98.540145985401466</v>
      </c>
      <c r="BP118" s="43">
        <v>40</v>
      </c>
      <c r="BQ118" s="45">
        <v>40</v>
      </c>
      <c r="BR118" s="45">
        <f t="shared" si="99"/>
        <v>1</v>
      </c>
      <c r="BS118" s="34">
        <v>7</v>
      </c>
      <c r="BT118" s="34">
        <v>7</v>
      </c>
      <c r="BU118" s="45">
        <f t="shared" si="103"/>
        <v>100</v>
      </c>
      <c r="BV118" s="43">
        <v>40</v>
      </c>
      <c r="BW118" s="45">
        <v>40</v>
      </c>
      <c r="BX118" s="45">
        <f t="shared" si="104"/>
        <v>1</v>
      </c>
      <c r="BY118" s="30">
        <v>4</v>
      </c>
      <c r="BZ118" s="30">
        <v>1567</v>
      </c>
      <c r="CA118" s="45">
        <f t="shared" si="135"/>
        <v>0.25526483726866622</v>
      </c>
      <c r="CB118" s="20">
        <v>30</v>
      </c>
      <c r="CC118" s="45">
        <v>30</v>
      </c>
      <c r="CD118" s="45">
        <f t="shared" si="136"/>
        <v>1</v>
      </c>
      <c r="CE118" s="43">
        <v>13</v>
      </c>
      <c r="CF118" s="43">
        <v>340</v>
      </c>
      <c r="CG118" s="45">
        <f t="shared" si="137"/>
        <v>3.8235294117647061</v>
      </c>
      <c r="CH118" s="20">
        <v>30</v>
      </c>
      <c r="CI118" s="45">
        <v>30</v>
      </c>
      <c r="CJ118" s="45">
        <f t="shared" si="138"/>
        <v>1</v>
      </c>
      <c r="CK118" s="30">
        <v>10</v>
      </c>
      <c r="CL118" s="36">
        <v>242</v>
      </c>
      <c r="CM118" s="45">
        <f t="shared" si="139"/>
        <v>4.1322314049586772</v>
      </c>
      <c r="CN118" s="20">
        <v>30</v>
      </c>
      <c r="CO118" s="45">
        <v>30</v>
      </c>
      <c r="CP118" s="45">
        <f t="shared" si="140"/>
        <v>1</v>
      </c>
      <c r="CQ118" s="103">
        <v>56.746987951807228</v>
      </c>
      <c r="CR118" s="20">
        <v>40</v>
      </c>
      <c r="CS118" s="45">
        <f>CQ118*40/90</f>
        <v>25.220883534136547</v>
      </c>
      <c r="CT118" s="45">
        <f t="shared" si="155"/>
        <v>0.63052208835341372</v>
      </c>
      <c r="CU118" s="20">
        <v>0</v>
      </c>
      <c r="CV118" s="20">
        <v>30</v>
      </c>
      <c r="CW118" s="45">
        <v>30</v>
      </c>
      <c r="CX118" s="45">
        <f t="shared" si="119"/>
        <v>1</v>
      </c>
      <c r="CY118" s="20">
        <v>100</v>
      </c>
      <c r="CZ118" s="20">
        <v>10</v>
      </c>
      <c r="DA118" s="45">
        <v>10</v>
      </c>
      <c r="DB118" s="45">
        <f t="shared" si="120"/>
        <v>1</v>
      </c>
      <c r="DC118" s="89">
        <v>53.8</v>
      </c>
      <c r="DD118" s="20">
        <v>20</v>
      </c>
      <c r="DE118" s="45">
        <v>20</v>
      </c>
      <c r="DF118" s="45">
        <f t="shared" si="121"/>
        <v>1</v>
      </c>
      <c r="DG118" s="20" t="s">
        <v>214</v>
      </c>
      <c r="DH118" s="20">
        <v>40</v>
      </c>
      <c r="DI118" s="45">
        <v>20</v>
      </c>
      <c r="DJ118" s="45">
        <f t="shared" si="122"/>
        <v>0.5</v>
      </c>
      <c r="DK118" s="20">
        <v>0</v>
      </c>
      <c r="DL118" s="20">
        <v>20</v>
      </c>
      <c r="DM118" s="45">
        <v>20</v>
      </c>
      <c r="DN118" s="45">
        <f t="shared" si="123"/>
        <v>1</v>
      </c>
      <c r="DO118" s="41">
        <f t="shared" si="160"/>
        <v>630</v>
      </c>
      <c r="DP118" s="41">
        <f t="shared" si="161"/>
        <v>542.84159035344965</v>
      </c>
      <c r="DQ118" s="42">
        <f t="shared" si="124"/>
        <v>0.86165331802134859</v>
      </c>
    </row>
    <row r="119" spans="1:121" ht="25.5">
      <c r="A119" s="35" t="s">
        <v>49</v>
      </c>
      <c r="B119" s="29" t="s">
        <v>180</v>
      </c>
      <c r="C119" s="20">
        <v>91</v>
      </c>
      <c r="D119" s="20">
        <v>215</v>
      </c>
      <c r="E119" s="45">
        <f t="shared" si="105"/>
        <v>42.325581395348834</v>
      </c>
      <c r="F119" s="36">
        <v>30</v>
      </c>
      <c r="G119" s="45">
        <f t="shared" si="106"/>
        <v>18.139534883720927</v>
      </c>
      <c r="H119" s="37">
        <f t="shared" si="107"/>
        <v>0.60465116279069753</v>
      </c>
      <c r="I119" s="30">
        <v>25</v>
      </c>
      <c r="J119" s="30">
        <v>55</v>
      </c>
      <c r="K119" s="20">
        <f t="shared" si="108"/>
        <v>45.454545454545453</v>
      </c>
      <c r="L119" s="20">
        <v>20</v>
      </c>
      <c r="M119" s="45">
        <v>20</v>
      </c>
      <c r="N119" s="37">
        <f t="shared" si="109"/>
        <v>1</v>
      </c>
      <c r="O119" s="20">
        <v>22</v>
      </c>
      <c r="P119" s="45">
        <v>45</v>
      </c>
      <c r="Q119" s="43">
        <f t="shared" si="110"/>
        <v>2.0454545454545454</v>
      </c>
      <c r="R119" s="20">
        <v>30</v>
      </c>
      <c r="S119" s="45">
        <v>15</v>
      </c>
      <c r="T119" s="45">
        <f t="shared" si="111"/>
        <v>0.5</v>
      </c>
      <c r="U119" s="30">
        <v>6</v>
      </c>
      <c r="V119" s="36">
        <v>6</v>
      </c>
      <c r="W119" s="20">
        <f t="shared" si="112"/>
        <v>100</v>
      </c>
      <c r="X119" s="43">
        <v>20</v>
      </c>
      <c r="Y119" s="45">
        <v>20</v>
      </c>
      <c r="Z119" s="45">
        <f t="shared" si="113"/>
        <v>1</v>
      </c>
      <c r="AA119" s="36">
        <v>5.75</v>
      </c>
      <c r="AB119" s="37">
        <v>5.75</v>
      </c>
      <c r="AC119" s="20">
        <f t="shared" si="114"/>
        <v>100</v>
      </c>
      <c r="AD119" s="20">
        <v>20</v>
      </c>
      <c r="AE119" s="45">
        <v>20</v>
      </c>
      <c r="AF119" s="45">
        <f t="shared" si="115"/>
        <v>1</v>
      </c>
      <c r="AG119" s="8">
        <v>147</v>
      </c>
      <c r="AH119" s="8">
        <v>1643</v>
      </c>
      <c r="AI119" s="45">
        <f t="shared" si="134"/>
        <v>8.9470480827754102</v>
      </c>
      <c r="AJ119" s="43">
        <v>30</v>
      </c>
      <c r="AK119" s="45">
        <v>10</v>
      </c>
      <c r="AL119" s="45">
        <f t="shared" si="163"/>
        <v>0.33333333333333331</v>
      </c>
      <c r="AM119" s="30">
        <v>0</v>
      </c>
      <c r="AN119" s="30">
        <v>0</v>
      </c>
      <c r="AO119" s="45">
        <v>0</v>
      </c>
      <c r="AP119" s="43">
        <v>30</v>
      </c>
      <c r="AQ119" s="45">
        <v>30</v>
      </c>
      <c r="AR119" s="45">
        <f t="shared" si="94"/>
        <v>1</v>
      </c>
      <c r="AS119" s="20">
        <v>0</v>
      </c>
      <c r="AT119" s="45">
        <v>30</v>
      </c>
      <c r="AU119" s="45">
        <v>30</v>
      </c>
      <c r="AV119" s="45">
        <f t="shared" si="116"/>
        <v>1</v>
      </c>
      <c r="AW119" s="20">
        <v>0</v>
      </c>
      <c r="AX119" s="45">
        <v>30</v>
      </c>
      <c r="AY119" s="45">
        <v>30</v>
      </c>
      <c r="AZ119" s="45">
        <f t="shared" si="117"/>
        <v>1</v>
      </c>
      <c r="BA119" s="38">
        <v>785813.21578952495</v>
      </c>
      <c r="BB119" s="16">
        <v>27523321.854719698</v>
      </c>
      <c r="BC119" s="39">
        <f t="shared" si="95"/>
        <v>2.8550813013683292</v>
      </c>
      <c r="BD119" s="43">
        <v>30</v>
      </c>
      <c r="BE119" s="45">
        <v>20</v>
      </c>
      <c r="BF119" s="45">
        <f t="shared" si="125"/>
        <v>0.66666666666666663</v>
      </c>
      <c r="BG119" s="18">
        <v>1641</v>
      </c>
      <c r="BH119" s="18">
        <v>1643</v>
      </c>
      <c r="BI119" s="45">
        <f t="shared" si="96"/>
        <v>99.878271454656115</v>
      </c>
      <c r="BJ119" s="43">
        <v>30</v>
      </c>
      <c r="BK119" s="45">
        <v>30</v>
      </c>
      <c r="BL119" s="45">
        <f t="shared" si="97"/>
        <v>1</v>
      </c>
      <c r="BM119" s="34">
        <v>91</v>
      </c>
      <c r="BN119" s="34">
        <v>96</v>
      </c>
      <c r="BO119" s="45">
        <f t="shared" si="98"/>
        <v>94.791666666666671</v>
      </c>
      <c r="BP119" s="43">
        <v>40</v>
      </c>
      <c r="BQ119" s="45">
        <v>40</v>
      </c>
      <c r="BR119" s="45">
        <f t="shared" si="99"/>
        <v>1</v>
      </c>
      <c r="BS119" s="34">
        <v>8</v>
      </c>
      <c r="BT119" s="34">
        <v>23</v>
      </c>
      <c r="BU119" s="45">
        <f t="shared" si="103"/>
        <v>34.782608695652172</v>
      </c>
      <c r="BV119" s="43">
        <v>40</v>
      </c>
      <c r="BW119" s="45">
        <v>0</v>
      </c>
      <c r="BX119" s="45">
        <f t="shared" si="104"/>
        <v>0</v>
      </c>
      <c r="BY119" s="30">
        <v>4</v>
      </c>
      <c r="BZ119" s="30">
        <v>1127</v>
      </c>
      <c r="CA119" s="45">
        <f t="shared" si="135"/>
        <v>0.35492457852706299</v>
      </c>
      <c r="CB119" s="20">
        <v>30</v>
      </c>
      <c r="CC119" s="45">
        <v>30</v>
      </c>
      <c r="CD119" s="45">
        <f t="shared" ref="CD119:CD163" si="164">CC119/CB119</f>
        <v>1</v>
      </c>
      <c r="CE119" s="43">
        <v>11</v>
      </c>
      <c r="CF119" s="43">
        <v>182</v>
      </c>
      <c r="CG119" s="45">
        <f t="shared" si="137"/>
        <v>6.0439560439560438</v>
      </c>
      <c r="CH119" s="20">
        <v>30</v>
      </c>
      <c r="CI119" s="45">
        <v>0</v>
      </c>
      <c r="CJ119" s="45">
        <f t="shared" ref="CJ119:CJ163" si="165">CI119/CH119</f>
        <v>0</v>
      </c>
      <c r="CK119" s="30">
        <v>4</v>
      </c>
      <c r="CL119" s="36">
        <v>146</v>
      </c>
      <c r="CM119" s="45">
        <f t="shared" si="139"/>
        <v>2.7397260273972601</v>
      </c>
      <c r="CN119" s="20">
        <v>30</v>
      </c>
      <c r="CO119" s="45">
        <v>30</v>
      </c>
      <c r="CP119" s="45">
        <f t="shared" si="140"/>
        <v>1</v>
      </c>
      <c r="CQ119" s="103">
        <v>63.310580204778155</v>
      </c>
      <c r="CR119" s="20">
        <v>40</v>
      </c>
      <c r="CS119" s="45">
        <f t="shared" ref="CS119:CS140" si="166">CQ119*40/90</f>
        <v>28.138035646568071</v>
      </c>
      <c r="CT119" s="45">
        <f t="shared" si="155"/>
        <v>0.70345089116420179</v>
      </c>
      <c r="CU119" s="20">
        <v>1</v>
      </c>
      <c r="CV119" s="20">
        <v>30</v>
      </c>
      <c r="CW119" s="45">
        <v>20</v>
      </c>
      <c r="CX119" s="45">
        <f t="shared" si="119"/>
        <v>0.66666666666666663</v>
      </c>
      <c r="CY119" s="20">
        <v>100</v>
      </c>
      <c r="CZ119" s="20">
        <v>10</v>
      </c>
      <c r="DA119" s="45">
        <v>10</v>
      </c>
      <c r="DB119" s="45">
        <f t="shared" si="120"/>
        <v>1</v>
      </c>
      <c r="DC119" s="89">
        <v>51</v>
      </c>
      <c r="DD119" s="20">
        <v>20</v>
      </c>
      <c r="DE119" s="45">
        <v>20</v>
      </c>
      <c r="DF119" s="45">
        <f t="shared" si="121"/>
        <v>1</v>
      </c>
      <c r="DG119" s="20" t="s">
        <v>217</v>
      </c>
      <c r="DH119" s="20">
        <v>40</v>
      </c>
      <c r="DI119" s="45">
        <v>10</v>
      </c>
      <c r="DJ119" s="45">
        <f t="shared" si="122"/>
        <v>0.25</v>
      </c>
      <c r="DK119" s="20">
        <v>0</v>
      </c>
      <c r="DL119" s="20">
        <v>20</v>
      </c>
      <c r="DM119" s="45">
        <v>20</v>
      </c>
      <c r="DN119" s="45">
        <f t="shared" si="123"/>
        <v>1</v>
      </c>
      <c r="DO119" s="41">
        <f t="shared" si="160"/>
        <v>630</v>
      </c>
      <c r="DP119" s="41">
        <f t="shared" si="161"/>
        <v>451.27757053028904</v>
      </c>
      <c r="DQ119" s="42">
        <f t="shared" si="124"/>
        <v>0.71631360401633182</v>
      </c>
    </row>
    <row r="120" spans="1:121" ht="25.5">
      <c r="A120" s="35" t="s">
        <v>49</v>
      </c>
      <c r="B120" s="29" t="s">
        <v>181</v>
      </c>
      <c r="C120" s="20">
        <v>103</v>
      </c>
      <c r="D120" s="20">
        <v>222</v>
      </c>
      <c r="E120" s="45">
        <f t="shared" si="105"/>
        <v>46.396396396396398</v>
      </c>
      <c r="F120" s="36">
        <v>30</v>
      </c>
      <c r="G120" s="45">
        <f t="shared" si="106"/>
        <v>19.884169884169882</v>
      </c>
      <c r="H120" s="37">
        <f t="shared" si="107"/>
        <v>0.66280566280566278</v>
      </c>
      <c r="I120" s="30">
        <v>21</v>
      </c>
      <c r="J120" s="30">
        <v>94</v>
      </c>
      <c r="K120" s="20">
        <f t="shared" si="108"/>
        <v>22.340425531914892</v>
      </c>
      <c r="L120" s="20">
        <v>20</v>
      </c>
      <c r="M120" s="45">
        <v>10</v>
      </c>
      <c r="N120" s="37">
        <f t="shared" si="109"/>
        <v>0.5</v>
      </c>
      <c r="O120" s="20">
        <v>18</v>
      </c>
      <c r="P120" s="45">
        <v>54</v>
      </c>
      <c r="Q120" s="43">
        <f t="shared" si="110"/>
        <v>3</v>
      </c>
      <c r="R120" s="20">
        <v>30</v>
      </c>
      <c r="S120" s="45">
        <v>30</v>
      </c>
      <c r="T120" s="45">
        <f t="shared" si="111"/>
        <v>1</v>
      </c>
      <c r="U120" s="30">
        <v>6</v>
      </c>
      <c r="V120" s="36">
        <v>6</v>
      </c>
      <c r="W120" s="20">
        <f t="shared" si="112"/>
        <v>100</v>
      </c>
      <c r="X120" s="43">
        <v>20</v>
      </c>
      <c r="Y120" s="45">
        <v>20</v>
      </c>
      <c r="Z120" s="45">
        <f t="shared" si="113"/>
        <v>1</v>
      </c>
      <c r="AA120" s="36">
        <v>5</v>
      </c>
      <c r="AB120" s="45">
        <v>6</v>
      </c>
      <c r="AC120" s="20">
        <f t="shared" si="114"/>
        <v>83.333333333333329</v>
      </c>
      <c r="AD120" s="20">
        <v>20</v>
      </c>
      <c r="AE120" s="45">
        <v>20</v>
      </c>
      <c r="AF120" s="45">
        <f t="shared" si="115"/>
        <v>1</v>
      </c>
      <c r="AG120" s="8">
        <v>55</v>
      </c>
      <c r="AH120" s="8">
        <v>2061</v>
      </c>
      <c r="AI120" s="45">
        <f t="shared" si="134"/>
        <v>2.6686074721009221</v>
      </c>
      <c r="AJ120" s="43">
        <v>30</v>
      </c>
      <c r="AK120" s="45">
        <v>20</v>
      </c>
      <c r="AL120" s="45">
        <f t="shared" si="163"/>
        <v>0.66666666666666663</v>
      </c>
      <c r="AM120" s="30">
        <v>0</v>
      </c>
      <c r="AN120" s="30">
        <v>0</v>
      </c>
      <c r="AO120" s="45">
        <v>0</v>
      </c>
      <c r="AP120" s="43">
        <v>30</v>
      </c>
      <c r="AQ120" s="45">
        <v>30</v>
      </c>
      <c r="AR120" s="45">
        <f t="shared" si="94"/>
        <v>1</v>
      </c>
      <c r="AS120" s="20">
        <v>0</v>
      </c>
      <c r="AT120" s="45">
        <v>30</v>
      </c>
      <c r="AU120" s="45">
        <v>30</v>
      </c>
      <c r="AV120" s="45">
        <f t="shared" si="116"/>
        <v>1</v>
      </c>
      <c r="AW120" s="20">
        <v>0</v>
      </c>
      <c r="AX120" s="45">
        <v>30</v>
      </c>
      <c r="AY120" s="45">
        <v>30</v>
      </c>
      <c r="AZ120" s="45">
        <f t="shared" si="117"/>
        <v>1</v>
      </c>
      <c r="BA120" s="38">
        <v>258207.186998775</v>
      </c>
      <c r="BB120" s="16">
        <v>38788892.7126747</v>
      </c>
      <c r="BC120" s="39">
        <f t="shared" si="95"/>
        <v>0.66567300312339917</v>
      </c>
      <c r="BD120" s="43">
        <v>30</v>
      </c>
      <c r="BE120" s="45">
        <v>20</v>
      </c>
      <c r="BF120" s="45">
        <f t="shared" si="125"/>
        <v>0.66666666666666663</v>
      </c>
      <c r="BG120" s="18">
        <v>2058</v>
      </c>
      <c r="BH120" s="18">
        <v>2061</v>
      </c>
      <c r="BI120" s="45">
        <f t="shared" si="96"/>
        <v>99.854439592430865</v>
      </c>
      <c r="BJ120" s="43">
        <v>30</v>
      </c>
      <c r="BK120" s="45">
        <v>30</v>
      </c>
      <c r="BL120" s="45">
        <f t="shared" si="97"/>
        <v>1</v>
      </c>
      <c r="BM120" s="34">
        <v>175</v>
      </c>
      <c r="BN120" s="34">
        <v>182</v>
      </c>
      <c r="BO120" s="45">
        <f t="shared" si="98"/>
        <v>96.15384615384616</v>
      </c>
      <c r="BP120" s="43">
        <v>40</v>
      </c>
      <c r="BQ120" s="45">
        <v>40</v>
      </c>
      <c r="BR120" s="45">
        <f t="shared" si="99"/>
        <v>1</v>
      </c>
      <c r="BS120" s="34">
        <v>5</v>
      </c>
      <c r="BT120" s="34">
        <v>14</v>
      </c>
      <c r="BU120" s="45">
        <f t="shared" si="103"/>
        <v>35.714285714285715</v>
      </c>
      <c r="BV120" s="43">
        <v>40</v>
      </c>
      <c r="BW120" s="45">
        <v>0</v>
      </c>
      <c r="BX120" s="45">
        <f t="shared" si="104"/>
        <v>0</v>
      </c>
      <c r="BY120" s="30">
        <v>1</v>
      </c>
      <c r="BZ120" s="30">
        <v>1517</v>
      </c>
      <c r="CA120" s="45">
        <f t="shared" si="135"/>
        <v>6.5919578114700061E-2</v>
      </c>
      <c r="CB120" s="20">
        <v>30</v>
      </c>
      <c r="CC120" s="45">
        <v>30</v>
      </c>
      <c r="CD120" s="45">
        <f t="shared" si="164"/>
        <v>1</v>
      </c>
      <c r="CE120" s="43">
        <v>14</v>
      </c>
      <c r="CF120" s="43">
        <v>270</v>
      </c>
      <c r="CG120" s="45">
        <f t="shared" si="137"/>
        <v>5.1851851851851851</v>
      </c>
      <c r="CH120" s="20">
        <v>30</v>
      </c>
      <c r="CI120" s="45">
        <v>0</v>
      </c>
      <c r="CJ120" s="45">
        <f t="shared" si="165"/>
        <v>0</v>
      </c>
      <c r="CK120" s="30">
        <v>5</v>
      </c>
      <c r="CL120" s="36">
        <v>300</v>
      </c>
      <c r="CM120" s="45">
        <f t="shared" si="139"/>
        <v>1.6666666666666667</v>
      </c>
      <c r="CN120" s="20">
        <v>30</v>
      </c>
      <c r="CO120" s="45">
        <v>30</v>
      </c>
      <c r="CP120" s="45">
        <f t="shared" si="140"/>
        <v>1</v>
      </c>
      <c r="CQ120" s="103">
        <v>66.757246376811594</v>
      </c>
      <c r="CR120" s="20">
        <v>40</v>
      </c>
      <c r="CS120" s="45">
        <f t="shared" si="166"/>
        <v>29.669887278582934</v>
      </c>
      <c r="CT120" s="45">
        <f t="shared" si="155"/>
        <v>0.74174718196457334</v>
      </c>
      <c r="CU120" s="20">
        <v>0</v>
      </c>
      <c r="CV120" s="20">
        <v>30</v>
      </c>
      <c r="CW120" s="45">
        <v>30</v>
      </c>
      <c r="CX120" s="45">
        <f t="shared" si="119"/>
        <v>1</v>
      </c>
      <c r="CY120" s="20">
        <v>100</v>
      </c>
      <c r="CZ120" s="20">
        <v>10</v>
      </c>
      <c r="DA120" s="45">
        <v>10</v>
      </c>
      <c r="DB120" s="45">
        <f t="shared" si="120"/>
        <v>1</v>
      </c>
      <c r="DC120" s="89">
        <v>50.1</v>
      </c>
      <c r="DD120" s="20">
        <v>20</v>
      </c>
      <c r="DE120" s="45">
        <v>20</v>
      </c>
      <c r="DF120" s="45">
        <f t="shared" si="121"/>
        <v>1</v>
      </c>
      <c r="DG120" s="20" t="s">
        <v>214</v>
      </c>
      <c r="DH120" s="20">
        <v>40</v>
      </c>
      <c r="DI120" s="45">
        <v>20</v>
      </c>
      <c r="DJ120" s="45">
        <f t="shared" si="122"/>
        <v>0.5</v>
      </c>
      <c r="DK120" s="20">
        <v>0</v>
      </c>
      <c r="DL120" s="20">
        <v>20</v>
      </c>
      <c r="DM120" s="45">
        <v>20</v>
      </c>
      <c r="DN120" s="45">
        <f t="shared" si="123"/>
        <v>1</v>
      </c>
      <c r="DO120" s="41">
        <f t="shared" si="160"/>
        <v>630</v>
      </c>
      <c r="DP120" s="41">
        <f t="shared" si="161"/>
        <v>489.55405716275277</v>
      </c>
      <c r="DQ120" s="42">
        <f t="shared" si="124"/>
        <v>0.77706993200436947</v>
      </c>
    </row>
    <row r="121" spans="1:121" ht="25.5">
      <c r="A121" s="35" t="s">
        <v>49</v>
      </c>
      <c r="B121" s="29" t="s">
        <v>182</v>
      </c>
      <c r="C121" s="20">
        <v>202</v>
      </c>
      <c r="D121" s="20">
        <v>318</v>
      </c>
      <c r="E121" s="45">
        <f t="shared" si="105"/>
        <v>63.522012578616355</v>
      </c>
      <c r="F121" s="36">
        <v>30</v>
      </c>
      <c r="G121" s="45">
        <f t="shared" si="106"/>
        <v>27.223719676549866</v>
      </c>
      <c r="H121" s="37">
        <f t="shared" si="107"/>
        <v>0.90745732255166223</v>
      </c>
      <c r="I121" s="30">
        <v>10</v>
      </c>
      <c r="J121" s="30">
        <v>78</v>
      </c>
      <c r="K121" s="20">
        <f t="shared" si="108"/>
        <v>12.820512820512821</v>
      </c>
      <c r="L121" s="20">
        <v>20</v>
      </c>
      <c r="M121" s="45">
        <v>0</v>
      </c>
      <c r="N121" s="37">
        <f t="shared" si="109"/>
        <v>0</v>
      </c>
      <c r="O121" s="20">
        <v>9</v>
      </c>
      <c r="P121" s="45">
        <v>22</v>
      </c>
      <c r="Q121" s="43">
        <f t="shared" si="110"/>
        <v>2.4444444444444446</v>
      </c>
      <c r="R121" s="20">
        <v>30</v>
      </c>
      <c r="S121" s="45">
        <v>15</v>
      </c>
      <c r="T121" s="45">
        <f t="shared" si="111"/>
        <v>0.5</v>
      </c>
      <c r="U121" s="30">
        <v>8</v>
      </c>
      <c r="V121" s="36">
        <v>8</v>
      </c>
      <c r="W121" s="20">
        <f t="shared" si="112"/>
        <v>100</v>
      </c>
      <c r="X121" s="43">
        <v>20</v>
      </c>
      <c r="Y121" s="45">
        <v>20</v>
      </c>
      <c r="Z121" s="45">
        <f t="shared" si="113"/>
        <v>1</v>
      </c>
      <c r="AA121" s="36">
        <v>8</v>
      </c>
      <c r="AB121" s="45">
        <v>8</v>
      </c>
      <c r="AC121" s="20">
        <f t="shared" si="114"/>
        <v>100</v>
      </c>
      <c r="AD121" s="20">
        <v>20</v>
      </c>
      <c r="AE121" s="45">
        <v>20</v>
      </c>
      <c r="AF121" s="45">
        <f t="shared" si="115"/>
        <v>1</v>
      </c>
      <c r="AG121" s="8">
        <v>80</v>
      </c>
      <c r="AH121" s="8">
        <v>2574</v>
      </c>
      <c r="AI121" s="45">
        <f t="shared" si="134"/>
        <v>3.1080031080031079</v>
      </c>
      <c r="AJ121" s="43">
        <v>30</v>
      </c>
      <c r="AK121" s="45">
        <v>20</v>
      </c>
      <c r="AL121" s="45">
        <f t="shared" si="163"/>
        <v>0.66666666666666663</v>
      </c>
      <c r="AM121" s="30">
        <v>0</v>
      </c>
      <c r="AN121" s="30">
        <v>0</v>
      </c>
      <c r="AO121" s="45">
        <v>0</v>
      </c>
      <c r="AP121" s="43">
        <v>30</v>
      </c>
      <c r="AQ121" s="45">
        <v>30</v>
      </c>
      <c r="AR121" s="45">
        <f t="shared" si="94"/>
        <v>1</v>
      </c>
      <c r="AS121" s="20">
        <v>0</v>
      </c>
      <c r="AT121" s="45">
        <v>30</v>
      </c>
      <c r="AU121" s="45">
        <v>30</v>
      </c>
      <c r="AV121" s="45">
        <f t="shared" si="116"/>
        <v>1</v>
      </c>
      <c r="AW121" s="20">
        <v>0</v>
      </c>
      <c r="AX121" s="45">
        <v>30</v>
      </c>
      <c r="AY121" s="45">
        <v>30</v>
      </c>
      <c r="AZ121" s="45">
        <f t="shared" si="117"/>
        <v>1</v>
      </c>
      <c r="BA121" s="38">
        <v>465396.03899919998</v>
      </c>
      <c r="BB121" s="16">
        <v>43193313.582314402</v>
      </c>
      <c r="BC121" s="39">
        <f t="shared" si="95"/>
        <v>1.0774724150586064</v>
      </c>
      <c r="BD121" s="43">
        <v>30</v>
      </c>
      <c r="BE121" s="45">
        <v>20</v>
      </c>
      <c r="BF121" s="45">
        <f t="shared" si="125"/>
        <v>0.66666666666666663</v>
      </c>
      <c r="BG121" s="18">
        <v>2564</v>
      </c>
      <c r="BH121" s="18">
        <v>2574</v>
      </c>
      <c r="BI121" s="45">
        <f t="shared" si="96"/>
        <v>99.61149961149961</v>
      </c>
      <c r="BJ121" s="43">
        <v>30</v>
      </c>
      <c r="BK121" s="45">
        <v>30</v>
      </c>
      <c r="BL121" s="45">
        <f t="shared" si="97"/>
        <v>1</v>
      </c>
      <c r="BM121" s="34">
        <v>180</v>
      </c>
      <c r="BN121" s="34">
        <v>187</v>
      </c>
      <c r="BO121" s="45">
        <f t="shared" si="98"/>
        <v>96.256684491978604</v>
      </c>
      <c r="BP121" s="43">
        <v>40</v>
      </c>
      <c r="BQ121" s="45">
        <v>40</v>
      </c>
      <c r="BR121" s="45">
        <f t="shared" si="99"/>
        <v>1</v>
      </c>
      <c r="BS121" s="34">
        <v>7</v>
      </c>
      <c r="BT121" s="34">
        <v>21</v>
      </c>
      <c r="BU121" s="45">
        <f t="shared" si="103"/>
        <v>33.333333333333336</v>
      </c>
      <c r="BV121" s="43">
        <v>40</v>
      </c>
      <c r="BW121" s="45">
        <v>0</v>
      </c>
      <c r="BX121" s="45">
        <f t="shared" si="104"/>
        <v>0</v>
      </c>
      <c r="BY121" s="30">
        <v>1</v>
      </c>
      <c r="BZ121" s="30">
        <v>1598</v>
      </c>
      <c r="CA121" s="45">
        <f t="shared" si="135"/>
        <v>6.2578222778473094E-2</v>
      </c>
      <c r="CB121" s="20">
        <v>30</v>
      </c>
      <c r="CC121" s="45">
        <v>30</v>
      </c>
      <c r="CD121" s="45">
        <f t="shared" si="164"/>
        <v>1</v>
      </c>
      <c r="CE121" s="43">
        <v>18</v>
      </c>
      <c r="CF121" s="43">
        <v>257</v>
      </c>
      <c r="CG121" s="45">
        <f t="shared" si="137"/>
        <v>7.0038910505836576</v>
      </c>
      <c r="CH121" s="20">
        <v>30</v>
      </c>
      <c r="CI121" s="45">
        <v>0</v>
      </c>
      <c r="CJ121" s="45">
        <f t="shared" si="165"/>
        <v>0</v>
      </c>
      <c r="CK121" s="30">
        <v>2</v>
      </c>
      <c r="CL121" s="36">
        <v>127</v>
      </c>
      <c r="CM121" s="45">
        <f t="shared" si="139"/>
        <v>1.5748031496062993</v>
      </c>
      <c r="CN121" s="20">
        <v>30</v>
      </c>
      <c r="CO121" s="45">
        <v>30</v>
      </c>
      <c r="CP121" s="45">
        <f t="shared" si="140"/>
        <v>1</v>
      </c>
      <c r="CQ121" s="103">
        <v>61.142857142857146</v>
      </c>
      <c r="CR121" s="20">
        <v>40</v>
      </c>
      <c r="CS121" s="45">
        <f t="shared" si="166"/>
        <v>27.174603174603174</v>
      </c>
      <c r="CT121" s="45">
        <f t="shared" si="155"/>
        <v>0.67936507936507939</v>
      </c>
      <c r="CU121" s="20">
        <v>1</v>
      </c>
      <c r="CV121" s="20">
        <v>30</v>
      </c>
      <c r="CW121" s="45">
        <v>20</v>
      </c>
      <c r="CX121" s="45">
        <f t="shared" si="119"/>
        <v>0.66666666666666663</v>
      </c>
      <c r="CY121" s="20">
        <v>100</v>
      </c>
      <c r="CZ121" s="20">
        <v>10</v>
      </c>
      <c r="DA121" s="45">
        <v>10</v>
      </c>
      <c r="DB121" s="45">
        <f t="shared" si="120"/>
        <v>1</v>
      </c>
      <c r="DC121" s="89">
        <v>50.2</v>
      </c>
      <c r="DD121" s="20">
        <v>20</v>
      </c>
      <c r="DE121" s="45">
        <v>20</v>
      </c>
      <c r="DF121" s="45">
        <f t="shared" si="121"/>
        <v>1</v>
      </c>
      <c r="DG121" s="20" t="s">
        <v>214</v>
      </c>
      <c r="DH121" s="20">
        <v>40</v>
      </c>
      <c r="DI121" s="45">
        <v>20</v>
      </c>
      <c r="DJ121" s="45">
        <f t="shared" si="122"/>
        <v>0.5</v>
      </c>
      <c r="DK121" s="20">
        <v>1</v>
      </c>
      <c r="DL121" s="20">
        <v>20</v>
      </c>
      <c r="DM121" s="45">
        <v>0</v>
      </c>
      <c r="DN121" s="45">
        <f t="shared" si="123"/>
        <v>0</v>
      </c>
      <c r="DO121" s="41">
        <f t="shared" si="160"/>
        <v>630</v>
      </c>
      <c r="DP121" s="41">
        <f t="shared" si="161"/>
        <v>439.39832285115307</v>
      </c>
      <c r="DQ121" s="42">
        <f t="shared" si="124"/>
        <v>0.6974576553192906</v>
      </c>
    </row>
    <row r="122" spans="1:121" ht="25.5">
      <c r="A122" s="35" t="s">
        <v>49</v>
      </c>
      <c r="B122" s="29" t="s">
        <v>183</v>
      </c>
      <c r="C122" s="20">
        <v>100</v>
      </c>
      <c r="D122" s="20">
        <v>238</v>
      </c>
      <c r="E122" s="45">
        <f t="shared" si="105"/>
        <v>42.016806722689076</v>
      </c>
      <c r="F122" s="36">
        <v>30</v>
      </c>
      <c r="G122" s="45">
        <f t="shared" si="106"/>
        <v>18.007202881152459</v>
      </c>
      <c r="H122" s="37">
        <f t="shared" si="107"/>
        <v>0.60024009603841533</v>
      </c>
      <c r="I122" s="30">
        <v>32</v>
      </c>
      <c r="J122" s="30">
        <v>71</v>
      </c>
      <c r="K122" s="20">
        <f t="shared" si="108"/>
        <v>45.070422535211264</v>
      </c>
      <c r="L122" s="20">
        <v>20</v>
      </c>
      <c r="M122" s="45">
        <v>20</v>
      </c>
      <c r="N122" s="37">
        <f t="shared" si="109"/>
        <v>1</v>
      </c>
      <c r="O122" s="20">
        <v>29</v>
      </c>
      <c r="P122" s="45">
        <v>58</v>
      </c>
      <c r="Q122" s="43">
        <f t="shared" si="110"/>
        <v>2</v>
      </c>
      <c r="R122" s="20">
        <v>30</v>
      </c>
      <c r="S122" s="45">
        <v>15</v>
      </c>
      <c r="T122" s="45">
        <f t="shared" si="111"/>
        <v>0.5</v>
      </c>
      <c r="U122" s="30">
        <v>6</v>
      </c>
      <c r="V122" s="36">
        <v>6</v>
      </c>
      <c r="W122" s="20">
        <f t="shared" si="112"/>
        <v>100</v>
      </c>
      <c r="X122" s="43">
        <v>20</v>
      </c>
      <c r="Y122" s="45">
        <v>20</v>
      </c>
      <c r="Z122" s="45">
        <f t="shared" si="113"/>
        <v>1</v>
      </c>
      <c r="AA122" s="36">
        <v>6</v>
      </c>
      <c r="AB122" s="45">
        <v>6</v>
      </c>
      <c r="AC122" s="20">
        <f t="shared" si="114"/>
        <v>100</v>
      </c>
      <c r="AD122" s="20">
        <v>20</v>
      </c>
      <c r="AE122" s="45">
        <v>20</v>
      </c>
      <c r="AF122" s="45">
        <f t="shared" si="115"/>
        <v>1</v>
      </c>
      <c r="AG122" s="8">
        <v>87</v>
      </c>
      <c r="AH122" s="8">
        <v>2922</v>
      </c>
      <c r="AI122" s="45">
        <f t="shared" si="134"/>
        <v>2.9774127310061602</v>
      </c>
      <c r="AJ122" s="43">
        <v>30</v>
      </c>
      <c r="AK122" s="45">
        <v>20</v>
      </c>
      <c r="AL122" s="45">
        <f t="shared" si="163"/>
        <v>0.66666666666666663</v>
      </c>
      <c r="AM122" s="30">
        <v>0</v>
      </c>
      <c r="AN122" s="30">
        <v>0</v>
      </c>
      <c r="AO122" s="45">
        <v>0</v>
      </c>
      <c r="AP122" s="43">
        <v>30</v>
      </c>
      <c r="AQ122" s="45">
        <v>30</v>
      </c>
      <c r="AR122" s="45">
        <f t="shared" ref="AR122:AR163" si="167">AQ122/AP122</f>
        <v>1</v>
      </c>
      <c r="AS122" s="20">
        <v>0</v>
      </c>
      <c r="AT122" s="45">
        <v>30</v>
      </c>
      <c r="AU122" s="45">
        <v>30</v>
      </c>
      <c r="AV122" s="45">
        <f t="shared" si="116"/>
        <v>1</v>
      </c>
      <c r="AW122" s="20">
        <v>0</v>
      </c>
      <c r="AX122" s="45">
        <v>30</v>
      </c>
      <c r="AY122" s="45">
        <v>30</v>
      </c>
      <c r="AZ122" s="45">
        <f t="shared" si="117"/>
        <v>1</v>
      </c>
      <c r="BA122" s="38">
        <v>354241.22425615002</v>
      </c>
      <c r="BB122" s="16">
        <v>41484041.519299299</v>
      </c>
      <c r="BC122" s="39">
        <f t="shared" si="95"/>
        <v>0.85392167995818136</v>
      </c>
      <c r="BD122" s="43">
        <v>30</v>
      </c>
      <c r="BE122" s="45">
        <v>20</v>
      </c>
      <c r="BF122" s="45">
        <f t="shared" si="125"/>
        <v>0.66666666666666663</v>
      </c>
      <c r="BG122" s="18">
        <v>2918</v>
      </c>
      <c r="BH122" s="18">
        <v>2922</v>
      </c>
      <c r="BI122" s="45">
        <f t="shared" si="96"/>
        <v>99.863107460643391</v>
      </c>
      <c r="BJ122" s="43">
        <v>30</v>
      </c>
      <c r="BK122" s="45">
        <v>30</v>
      </c>
      <c r="BL122" s="45">
        <f t="shared" si="97"/>
        <v>1</v>
      </c>
      <c r="BM122" s="34">
        <v>108</v>
      </c>
      <c r="BN122" s="34">
        <v>110</v>
      </c>
      <c r="BO122" s="45">
        <f t="shared" si="98"/>
        <v>98.181818181818187</v>
      </c>
      <c r="BP122" s="43">
        <v>40</v>
      </c>
      <c r="BQ122" s="45">
        <v>40</v>
      </c>
      <c r="BR122" s="45">
        <f t="shared" si="99"/>
        <v>1</v>
      </c>
      <c r="BS122" s="34">
        <v>6</v>
      </c>
      <c r="BT122" s="34">
        <v>19</v>
      </c>
      <c r="BU122" s="45">
        <f t="shared" si="103"/>
        <v>31.578947368421051</v>
      </c>
      <c r="BV122" s="43">
        <v>40</v>
      </c>
      <c r="BW122" s="45">
        <v>0</v>
      </c>
      <c r="BX122" s="45">
        <f t="shared" si="104"/>
        <v>0</v>
      </c>
      <c r="BY122" s="30">
        <v>1</v>
      </c>
      <c r="BZ122" s="30">
        <v>1706</v>
      </c>
      <c r="CA122" s="45">
        <f t="shared" si="135"/>
        <v>5.8616647127784291E-2</v>
      </c>
      <c r="CB122" s="20">
        <v>30</v>
      </c>
      <c r="CC122" s="45">
        <v>30</v>
      </c>
      <c r="CD122" s="45">
        <f t="shared" si="164"/>
        <v>1</v>
      </c>
      <c r="CE122" s="43">
        <v>11</v>
      </c>
      <c r="CF122" s="43">
        <v>208</v>
      </c>
      <c r="CG122" s="45">
        <f t="shared" si="137"/>
        <v>5.2884615384615383</v>
      </c>
      <c r="CH122" s="20">
        <v>30</v>
      </c>
      <c r="CI122" s="45">
        <v>0</v>
      </c>
      <c r="CJ122" s="45">
        <f t="shared" si="165"/>
        <v>0</v>
      </c>
      <c r="CK122" s="30">
        <v>4</v>
      </c>
      <c r="CL122" s="36">
        <v>171</v>
      </c>
      <c r="CM122" s="45">
        <f t="shared" si="139"/>
        <v>2.3391812865497075</v>
      </c>
      <c r="CN122" s="20">
        <v>30</v>
      </c>
      <c r="CO122" s="45">
        <v>30</v>
      </c>
      <c r="CP122" s="45">
        <f t="shared" si="140"/>
        <v>1</v>
      </c>
      <c r="CQ122" s="103">
        <v>66.180492251595254</v>
      </c>
      <c r="CR122" s="20">
        <v>40</v>
      </c>
      <c r="CS122" s="45">
        <f t="shared" si="166"/>
        <v>29.413552111820113</v>
      </c>
      <c r="CT122" s="45">
        <f t="shared" si="155"/>
        <v>0.73533880279550279</v>
      </c>
      <c r="CU122" s="20">
        <v>0</v>
      </c>
      <c r="CV122" s="20">
        <v>30</v>
      </c>
      <c r="CW122" s="45">
        <v>30</v>
      </c>
      <c r="CX122" s="45">
        <f t="shared" si="119"/>
        <v>1</v>
      </c>
      <c r="CY122" s="20">
        <v>100</v>
      </c>
      <c r="CZ122" s="20">
        <v>10</v>
      </c>
      <c r="DA122" s="45">
        <v>10</v>
      </c>
      <c r="DB122" s="45">
        <f t="shared" si="120"/>
        <v>1</v>
      </c>
      <c r="DC122" s="89">
        <v>47</v>
      </c>
      <c r="DD122" s="20">
        <v>20</v>
      </c>
      <c r="DE122" s="45">
        <v>20</v>
      </c>
      <c r="DF122" s="45">
        <f t="shared" si="121"/>
        <v>1</v>
      </c>
      <c r="DG122" s="20" t="s">
        <v>214</v>
      </c>
      <c r="DH122" s="20">
        <v>40</v>
      </c>
      <c r="DI122" s="45">
        <v>20</v>
      </c>
      <c r="DJ122" s="45">
        <f t="shared" si="122"/>
        <v>0.5</v>
      </c>
      <c r="DK122" s="20">
        <v>0</v>
      </c>
      <c r="DL122" s="20">
        <v>20</v>
      </c>
      <c r="DM122" s="45">
        <v>20</v>
      </c>
      <c r="DN122" s="45">
        <f t="shared" si="123"/>
        <v>1</v>
      </c>
      <c r="DO122" s="41">
        <f t="shared" si="160"/>
        <v>630</v>
      </c>
      <c r="DP122" s="41">
        <f t="shared" si="161"/>
        <v>482.42075499297255</v>
      </c>
      <c r="DQ122" s="42">
        <f t="shared" si="124"/>
        <v>0.76574723014757551</v>
      </c>
    </row>
    <row r="123" spans="1:121" ht="38.25">
      <c r="A123" s="35" t="s">
        <v>49</v>
      </c>
      <c r="B123" s="29" t="s">
        <v>184</v>
      </c>
      <c r="C123" s="20">
        <v>51</v>
      </c>
      <c r="D123" s="20">
        <v>157</v>
      </c>
      <c r="E123" s="45">
        <f t="shared" si="105"/>
        <v>32.484076433121018</v>
      </c>
      <c r="F123" s="36">
        <v>30</v>
      </c>
      <c r="G123" s="45">
        <f t="shared" si="106"/>
        <v>13.921747042766151</v>
      </c>
      <c r="H123" s="37">
        <f t="shared" si="107"/>
        <v>0.4640582347588717</v>
      </c>
      <c r="I123" s="30">
        <v>5</v>
      </c>
      <c r="J123" s="30">
        <v>44</v>
      </c>
      <c r="K123" s="20">
        <f t="shared" si="108"/>
        <v>11.363636363636363</v>
      </c>
      <c r="L123" s="20">
        <v>20</v>
      </c>
      <c r="M123" s="45">
        <v>0</v>
      </c>
      <c r="N123" s="37">
        <f t="shared" si="109"/>
        <v>0</v>
      </c>
      <c r="O123" s="20">
        <v>5</v>
      </c>
      <c r="P123" s="45">
        <v>10</v>
      </c>
      <c r="Q123" s="43">
        <f t="shared" si="110"/>
        <v>2</v>
      </c>
      <c r="R123" s="20">
        <v>30</v>
      </c>
      <c r="S123" s="45">
        <v>15</v>
      </c>
      <c r="T123" s="45">
        <f t="shared" si="111"/>
        <v>0.5</v>
      </c>
      <c r="U123" s="30">
        <v>3.5</v>
      </c>
      <c r="V123" s="36">
        <v>3.5</v>
      </c>
      <c r="W123" s="20">
        <f t="shared" si="112"/>
        <v>100</v>
      </c>
      <c r="X123" s="43">
        <v>20</v>
      </c>
      <c r="Y123" s="45">
        <v>20</v>
      </c>
      <c r="Z123" s="45">
        <f t="shared" si="113"/>
        <v>1</v>
      </c>
      <c r="AA123" s="36">
        <v>3.5</v>
      </c>
      <c r="AB123" s="45">
        <v>3.5</v>
      </c>
      <c r="AC123" s="20">
        <f t="shared" si="114"/>
        <v>100</v>
      </c>
      <c r="AD123" s="20">
        <v>20</v>
      </c>
      <c r="AE123" s="45">
        <v>20</v>
      </c>
      <c r="AF123" s="45">
        <f t="shared" si="115"/>
        <v>1</v>
      </c>
      <c r="AG123" s="8">
        <v>155</v>
      </c>
      <c r="AH123" s="8">
        <v>1974</v>
      </c>
      <c r="AI123" s="45">
        <f t="shared" si="134"/>
        <v>7.8520770010131713</v>
      </c>
      <c r="AJ123" s="43">
        <v>30</v>
      </c>
      <c r="AK123" s="45">
        <v>10</v>
      </c>
      <c r="AL123" s="45">
        <f t="shared" si="163"/>
        <v>0.33333333333333331</v>
      </c>
      <c r="AM123" s="30">
        <v>0</v>
      </c>
      <c r="AN123" s="30">
        <v>0</v>
      </c>
      <c r="AO123" s="45">
        <v>0</v>
      </c>
      <c r="AP123" s="43">
        <v>30</v>
      </c>
      <c r="AQ123" s="45">
        <v>30</v>
      </c>
      <c r="AR123" s="45">
        <f t="shared" si="167"/>
        <v>1</v>
      </c>
      <c r="AS123" s="20">
        <v>0</v>
      </c>
      <c r="AT123" s="45">
        <v>30</v>
      </c>
      <c r="AU123" s="45">
        <v>30</v>
      </c>
      <c r="AV123" s="45">
        <f t="shared" si="116"/>
        <v>1</v>
      </c>
      <c r="AW123" s="20">
        <v>0</v>
      </c>
      <c r="AX123" s="45">
        <v>30</v>
      </c>
      <c r="AY123" s="45">
        <v>30</v>
      </c>
      <c r="AZ123" s="45">
        <f t="shared" si="117"/>
        <v>1</v>
      </c>
      <c r="BA123" s="38">
        <v>1101626.1755872951</v>
      </c>
      <c r="BB123" s="16">
        <v>37246238.305282801</v>
      </c>
      <c r="BC123" s="39">
        <f t="shared" si="95"/>
        <v>2.9576843883078698</v>
      </c>
      <c r="BD123" s="43">
        <v>30</v>
      </c>
      <c r="BE123" s="45">
        <v>20</v>
      </c>
      <c r="BF123" s="45">
        <f t="shared" si="125"/>
        <v>0.66666666666666663</v>
      </c>
      <c r="BG123" s="18">
        <v>1972</v>
      </c>
      <c r="BH123" s="18">
        <v>1974</v>
      </c>
      <c r="BI123" s="45">
        <f t="shared" si="96"/>
        <v>99.898682877406287</v>
      </c>
      <c r="BJ123" s="43">
        <v>30</v>
      </c>
      <c r="BK123" s="45">
        <v>30</v>
      </c>
      <c r="BL123" s="45">
        <f t="shared" si="97"/>
        <v>1</v>
      </c>
      <c r="BM123" s="34">
        <v>108</v>
      </c>
      <c r="BN123" s="34">
        <v>116</v>
      </c>
      <c r="BO123" s="45">
        <f t="shared" si="98"/>
        <v>93.103448275862064</v>
      </c>
      <c r="BP123" s="43">
        <v>40</v>
      </c>
      <c r="BQ123" s="45">
        <v>40</v>
      </c>
      <c r="BR123" s="45">
        <f t="shared" si="99"/>
        <v>1</v>
      </c>
      <c r="BS123" s="34">
        <v>7</v>
      </c>
      <c r="BT123" s="34">
        <v>8</v>
      </c>
      <c r="BU123" s="45">
        <f t="shared" si="103"/>
        <v>87.5</v>
      </c>
      <c r="BV123" s="43">
        <v>40</v>
      </c>
      <c r="BW123" s="45">
        <v>30</v>
      </c>
      <c r="BX123" s="45">
        <f t="shared" si="104"/>
        <v>0.75</v>
      </c>
      <c r="BY123" s="30">
        <v>2</v>
      </c>
      <c r="BZ123" s="30">
        <v>966</v>
      </c>
      <c r="CA123" s="45">
        <f t="shared" si="135"/>
        <v>0.20703933747412009</v>
      </c>
      <c r="CB123" s="20">
        <v>30</v>
      </c>
      <c r="CC123" s="45">
        <v>30</v>
      </c>
      <c r="CD123" s="45">
        <f t="shared" si="164"/>
        <v>1</v>
      </c>
      <c r="CE123" s="43">
        <v>2</v>
      </c>
      <c r="CF123" s="43">
        <v>153</v>
      </c>
      <c r="CG123" s="45">
        <f t="shared" si="137"/>
        <v>1.3071895424836601</v>
      </c>
      <c r="CH123" s="20">
        <v>30</v>
      </c>
      <c r="CI123" s="45">
        <v>30</v>
      </c>
      <c r="CJ123" s="45">
        <f t="shared" si="165"/>
        <v>1</v>
      </c>
      <c r="CK123" s="30">
        <v>4</v>
      </c>
      <c r="CL123" s="36">
        <v>241</v>
      </c>
      <c r="CM123" s="45">
        <f t="shared" si="139"/>
        <v>1.6597510373443984</v>
      </c>
      <c r="CN123" s="20">
        <v>30</v>
      </c>
      <c r="CO123" s="45">
        <v>30</v>
      </c>
      <c r="CP123" s="45">
        <f t="shared" si="140"/>
        <v>1</v>
      </c>
      <c r="CQ123" s="103">
        <v>61.398397669337221</v>
      </c>
      <c r="CR123" s="20">
        <v>40</v>
      </c>
      <c r="CS123" s="45">
        <f t="shared" si="166"/>
        <v>27.288176741927657</v>
      </c>
      <c r="CT123" s="45">
        <f t="shared" si="155"/>
        <v>0.68220441854819147</v>
      </c>
      <c r="CU123" s="20">
        <v>0</v>
      </c>
      <c r="CV123" s="20">
        <v>30</v>
      </c>
      <c r="CW123" s="45">
        <v>30</v>
      </c>
      <c r="CX123" s="45">
        <f t="shared" si="119"/>
        <v>1</v>
      </c>
      <c r="CY123" s="20">
        <v>100</v>
      </c>
      <c r="CZ123" s="20">
        <v>10</v>
      </c>
      <c r="DA123" s="45">
        <v>10</v>
      </c>
      <c r="DB123" s="45">
        <f t="shared" si="120"/>
        <v>1</v>
      </c>
      <c r="DC123" s="89">
        <v>49.1</v>
      </c>
      <c r="DD123" s="20">
        <v>20</v>
      </c>
      <c r="DE123" s="45">
        <v>20</v>
      </c>
      <c r="DF123" s="45">
        <f t="shared" si="121"/>
        <v>1</v>
      </c>
      <c r="DG123" s="20" t="s">
        <v>214</v>
      </c>
      <c r="DH123" s="20">
        <v>40</v>
      </c>
      <c r="DI123" s="45">
        <v>20</v>
      </c>
      <c r="DJ123" s="45">
        <f t="shared" si="122"/>
        <v>0.5</v>
      </c>
      <c r="DK123" s="20">
        <v>0</v>
      </c>
      <c r="DL123" s="20">
        <v>20</v>
      </c>
      <c r="DM123" s="45">
        <v>20</v>
      </c>
      <c r="DN123" s="45">
        <f t="shared" si="123"/>
        <v>1</v>
      </c>
      <c r="DO123" s="41">
        <f t="shared" si="160"/>
        <v>630</v>
      </c>
      <c r="DP123" s="41">
        <f t="shared" si="161"/>
        <v>506.20992378469379</v>
      </c>
      <c r="DQ123" s="42">
        <f t="shared" si="124"/>
        <v>0.80350781553125994</v>
      </c>
    </row>
    <row r="124" spans="1:121" ht="25.5">
      <c r="A124" s="35" t="s">
        <v>49</v>
      </c>
      <c r="B124" s="29" t="s">
        <v>185</v>
      </c>
      <c r="C124" s="20">
        <v>108</v>
      </c>
      <c r="D124" s="20">
        <v>277</v>
      </c>
      <c r="E124" s="45">
        <f t="shared" si="105"/>
        <v>38.989169675090253</v>
      </c>
      <c r="F124" s="36">
        <v>30</v>
      </c>
      <c r="G124" s="45">
        <f t="shared" si="106"/>
        <v>16.709644146467252</v>
      </c>
      <c r="H124" s="37">
        <f t="shared" si="107"/>
        <v>0.55698813821557502</v>
      </c>
      <c r="I124" s="30">
        <v>24</v>
      </c>
      <c r="J124" s="30">
        <v>96</v>
      </c>
      <c r="K124" s="20">
        <f t="shared" si="108"/>
        <v>25</v>
      </c>
      <c r="L124" s="20">
        <v>20</v>
      </c>
      <c r="M124" s="45">
        <v>10</v>
      </c>
      <c r="N124" s="37">
        <f t="shared" si="109"/>
        <v>0.5</v>
      </c>
      <c r="O124" s="20">
        <v>22</v>
      </c>
      <c r="P124" s="45">
        <v>49</v>
      </c>
      <c r="Q124" s="43">
        <f t="shared" si="110"/>
        <v>2.2272727272727271</v>
      </c>
      <c r="R124" s="20">
        <v>30</v>
      </c>
      <c r="S124" s="45">
        <v>15</v>
      </c>
      <c r="T124" s="45">
        <f t="shared" si="111"/>
        <v>0.5</v>
      </c>
      <c r="U124" s="30">
        <v>5.75</v>
      </c>
      <c r="V124" s="36">
        <v>5.75</v>
      </c>
      <c r="W124" s="20">
        <f t="shared" si="112"/>
        <v>100</v>
      </c>
      <c r="X124" s="43">
        <v>20</v>
      </c>
      <c r="Y124" s="45">
        <v>20</v>
      </c>
      <c r="Z124" s="45">
        <f t="shared" si="113"/>
        <v>1</v>
      </c>
      <c r="AA124" s="36">
        <v>5.75</v>
      </c>
      <c r="AB124" s="45">
        <v>5.75</v>
      </c>
      <c r="AC124" s="20">
        <f t="shared" si="114"/>
        <v>100</v>
      </c>
      <c r="AD124" s="20">
        <v>20</v>
      </c>
      <c r="AE124" s="45">
        <v>20</v>
      </c>
      <c r="AF124" s="45">
        <f t="shared" si="115"/>
        <v>1</v>
      </c>
      <c r="AG124" s="8">
        <v>210</v>
      </c>
      <c r="AH124" s="8">
        <v>2427</v>
      </c>
      <c r="AI124" s="45">
        <f t="shared" si="134"/>
        <v>8.6526576019777508</v>
      </c>
      <c r="AJ124" s="43">
        <v>30</v>
      </c>
      <c r="AK124" s="45">
        <v>10</v>
      </c>
      <c r="AL124" s="45">
        <f t="shared" si="163"/>
        <v>0.33333333333333331</v>
      </c>
      <c r="AM124" s="30">
        <v>0</v>
      </c>
      <c r="AN124" s="30">
        <v>0</v>
      </c>
      <c r="AO124" s="45">
        <v>0</v>
      </c>
      <c r="AP124" s="43">
        <v>30</v>
      </c>
      <c r="AQ124" s="45">
        <v>30</v>
      </c>
      <c r="AR124" s="45">
        <f t="shared" si="167"/>
        <v>1</v>
      </c>
      <c r="AS124" s="20">
        <v>0</v>
      </c>
      <c r="AT124" s="45">
        <v>30</v>
      </c>
      <c r="AU124" s="45">
        <v>30</v>
      </c>
      <c r="AV124" s="45">
        <f t="shared" si="116"/>
        <v>1</v>
      </c>
      <c r="AW124" s="20">
        <v>0</v>
      </c>
      <c r="AX124" s="45">
        <v>30</v>
      </c>
      <c r="AY124" s="45">
        <v>30</v>
      </c>
      <c r="AZ124" s="45">
        <f t="shared" si="117"/>
        <v>1</v>
      </c>
      <c r="BA124" s="38">
        <v>1184859.92477185</v>
      </c>
      <c r="BB124" s="16">
        <v>38847093.921186</v>
      </c>
      <c r="BC124" s="39">
        <f t="shared" si="95"/>
        <v>3.0500606484894979</v>
      </c>
      <c r="BD124" s="43">
        <v>30</v>
      </c>
      <c r="BE124" s="45">
        <v>20</v>
      </c>
      <c r="BF124" s="45">
        <f t="shared" si="125"/>
        <v>0.66666666666666663</v>
      </c>
      <c r="BG124" s="18">
        <v>2426</v>
      </c>
      <c r="BH124" s="18">
        <v>2427</v>
      </c>
      <c r="BI124" s="45">
        <f t="shared" si="96"/>
        <v>99.958796868562004</v>
      </c>
      <c r="BJ124" s="43">
        <v>30</v>
      </c>
      <c r="BK124" s="45">
        <v>30</v>
      </c>
      <c r="BL124" s="45">
        <f t="shared" si="97"/>
        <v>1</v>
      </c>
      <c r="BM124" s="34">
        <v>83</v>
      </c>
      <c r="BN124" s="34">
        <v>90</v>
      </c>
      <c r="BO124" s="45">
        <f t="shared" si="98"/>
        <v>92.222222222222229</v>
      </c>
      <c r="BP124" s="43">
        <v>40</v>
      </c>
      <c r="BQ124" s="45">
        <v>40</v>
      </c>
      <c r="BR124" s="45">
        <f t="shared" si="99"/>
        <v>1</v>
      </c>
      <c r="BS124" s="34">
        <v>6</v>
      </c>
      <c r="BT124" s="34">
        <v>17</v>
      </c>
      <c r="BU124" s="45">
        <f t="shared" si="103"/>
        <v>35.294117647058826</v>
      </c>
      <c r="BV124" s="43">
        <v>40</v>
      </c>
      <c r="BW124" s="45">
        <v>0</v>
      </c>
      <c r="BX124" s="45">
        <f t="shared" si="104"/>
        <v>0</v>
      </c>
      <c r="BY124" s="30">
        <v>0</v>
      </c>
      <c r="BZ124" s="30">
        <v>1249</v>
      </c>
      <c r="CA124" s="45">
        <f t="shared" si="135"/>
        <v>0</v>
      </c>
      <c r="CB124" s="20">
        <v>30</v>
      </c>
      <c r="CC124" s="45">
        <v>30</v>
      </c>
      <c r="CD124" s="45">
        <f t="shared" si="164"/>
        <v>1</v>
      </c>
      <c r="CE124" s="43">
        <v>14</v>
      </c>
      <c r="CF124" s="43">
        <v>201</v>
      </c>
      <c r="CG124" s="45">
        <f t="shared" si="137"/>
        <v>6.9651741293532341</v>
      </c>
      <c r="CH124" s="20">
        <v>30</v>
      </c>
      <c r="CI124" s="45">
        <v>0</v>
      </c>
      <c r="CJ124" s="45">
        <f t="shared" si="165"/>
        <v>0</v>
      </c>
      <c r="CK124" s="30">
        <v>6</v>
      </c>
      <c r="CL124" s="36">
        <v>111</v>
      </c>
      <c r="CM124" s="45">
        <f t="shared" si="139"/>
        <v>5.4054054054054053</v>
      </c>
      <c r="CN124" s="20">
        <v>30</v>
      </c>
      <c r="CO124" s="45">
        <v>30</v>
      </c>
      <c r="CP124" s="45">
        <f t="shared" si="140"/>
        <v>1</v>
      </c>
      <c r="CQ124" s="103">
        <v>60.859188544152744</v>
      </c>
      <c r="CR124" s="20">
        <v>40</v>
      </c>
      <c r="CS124" s="45">
        <f t="shared" si="166"/>
        <v>27.048528241845663</v>
      </c>
      <c r="CT124" s="45">
        <f t="shared" si="155"/>
        <v>0.67621320604614155</v>
      </c>
      <c r="CU124" s="20">
        <v>0</v>
      </c>
      <c r="CV124" s="20">
        <v>30</v>
      </c>
      <c r="CW124" s="45">
        <v>30</v>
      </c>
      <c r="CX124" s="45">
        <f t="shared" si="119"/>
        <v>1</v>
      </c>
      <c r="CY124" s="20">
        <v>100</v>
      </c>
      <c r="CZ124" s="20">
        <v>10</v>
      </c>
      <c r="DA124" s="45">
        <v>10</v>
      </c>
      <c r="DB124" s="45">
        <f t="shared" si="120"/>
        <v>1</v>
      </c>
      <c r="DC124" s="89">
        <v>50.4</v>
      </c>
      <c r="DD124" s="20">
        <v>20</v>
      </c>
      <c r="DE124" s="45">
        <v>20</v>
      </c>
      <c r="DF124" s="45">
        <f t="shared" si="121"/>
        <v>1</v>
      </c>
      <c r="DG124" s="20" t="s">
        <v>217</v>
      </c>
      <c r="DH124" s="20">
        <v>40</v>
      </c>
      <c r="DI124" s="45">
        <v>10</v>
      </c>
      <c r="DJ124" s="45">
        <f t="shared" si="122"/>
        <v>0.25</v>
      </c>
      <c r="DK124" s="20">
        <v>0</v>
      </c>
      <c r="DL124" s="20">
        <v>20</v>
      </c>
      <c r="DM124" s="45">
        <v>20</v>
      </c>
      <c r="DN124" s="45">
        <f t="shared" si="123"/>
        <v>1</v>
      </c>
      <c r="DO124" s="41">
        <f t="shared" si="160"/>
        <v>630</v>
      </c>
      <c r="DP124" s="41">
        <f t="shared" si="161"/>
        <v>448.75817238831291</v>
      </c>
      <c r="DQ124" s="42">
        <f t="shared" si="124"/>
        <v>0.71231455934652843</v>
      </c>
    </row>
    <row r="125" spans="1:121" ht="25.5">
      <c r="A125" s="35" t="s">
        <v>49</v>
      </c>
      <c r="B125" s="29" t="s">
        <v>186</v>
      </c>
      <c r="C125" s="20">
        <v>151</v>
      </c>
      <c r="D125" s="20">
        <v>318</v>
      </c>
      <c r="E125" s="45">
        <f t="shared" ref="E125:E163" si="168">C125*100/D125</f>
        <v>47.484276729559745</v>
      </c>
      <c r="F125" s="36">
        <v>30</v>
      </c>
      <c r="G125" s="45">
        <f t="shared" ref="G125:G163" si="169">E125*30/70</f>
        <v>20.350404312668463</v>
      </c>
      <c r="H125" s="37">
        <f t="shared" ref="H125:H163" si="170">G125/F125</f>
        <v>0.67834681042228206</v>
      </c>
      <c r="I125" s="30">
        <v>24</v>
      </c>
      <c r="J125" s="30">
        <v>97</v>
      </c>
      <c r="K125" s="20">
        <f t="shared" ref="K125:K163" si="171">I125*100/J125</f>
        <v>24.742268041237114</v>
      </c>
      <c r="L125" s="20">
        <v>20</v>
      </c>
      <c r="M125" s="45">
        <v>10</v>
      </c>
      <c r="N125" s="37">
        <f t="shared" ref="N125:N163" si="172">M125/L125</f>
        <v>0.5</v>
      </c>
      <c r="O125" s="20">
        <v>22</v>
      </c>
      <c r="P125" s="45">
        <v>42</v>
      </c>
      <c r="Q125" s="43">
        <f t="shared" ref="Q125:Q163" si="173">P125/O125</f>
        <v>1.9090909090909092</v>
      </c>
      <c r="R125" s="20">
        <v>30</v>
      </c>
      <c r="S125" s="45">
        <v>15</v>
      </c>
      <c r="T125" s="45">
        <f t="shared" ref="T125:T163" si="174">S125/R125</f>
        <v>0.5</v>
      </c>
      <c r="U125" s="30">
        <v>7</v>
      </c>
      <c r="V125" s="36">
        <v>7</v>
      </c>
      <c r="W125" s="20">
        <f t="shared" ref="W125:W162" si="175">U125*100/V125</f>
        <v>100</v>
      </c>
      <c r="X125" s="43">
        <v>20</v>
      </c>
      <c r="Y125" s="45">
        <v>20</v>
      </c>
      <c r="Z125" s="45">
        <f t="shared" ref="Z125:Z163" si="176">Y125/X125</f>
        <v>1</v>
      </c>
      <c r="AA125" s="36">
        <v>7</v>
      </c>
      <c r="AB125" s="45">
        <v>7</v>
      </c>
      <c r="AC125" s="20">
        <f t="shared" ref="AC125:AC162" si="177">AA125*100/AB125</f>
        <v>100</v>
      </c>
      <c r="AD125" s="20">
        <v>20</v>
      </c>
      <c r="AE125" s="45">
        <v>20</v>
      </c>
      <c r="AF125" s="45">
        <f t="shared" ref="AF125:AF163" si="178">AE125/AD125</f>
        <v>1</v>
      </c>
      <c r="AG125" s="8">
        <v>24</v>
      </c>
      <c r="AH125" s="8">
        <v>3576</v>
      </c>
      <c r="AI125" s="45">
        <f t="shared" si="134"/>
        <v>0.67114093959731547</v>
      </c>
      <c r="AJ125" s="43">
        <v>30</v>
      </c>
      <c r="AK125" s="45">
        <v>20</v>
      </c>
      <c r="AL125" s="45">
        <f t="shared" si="163"/>
        <v>0.66666666666666663</v>
      </c>
      <c r="AM125" s="30">
        <v>0</v>
      </c>
      <c r="AN125" s="30">
        <v>0</v>
      </c>
      <c r="AO125" s="45">
        <v>0</v>
      </c>
      <c r="AP125" s="43">
        <v>30</v>
      </c>
      <c r="AQ125" s="45">
        <v>30</v>
      </c>
      <c r="AR125" s="45">
        <f t="shared" si="167"/>
        <v>1</v>
      </c>
      <c r="AS125" s="20">
        <v>0</v>
      </c>
      <c r="AT125" s="45">
        <v>30</v>
      </c>
      <c r="AU125" s="45">
        <v>30</v>
      </c>
      <c r="AV125" s="45">
        <f t="shared" si="116"/>
        <v>1</v>
      </c>
      <c r="AW125" s="20">
        <v>0</v>
      </c>
      <c r="AX125" s="45">
        <v>30</v>
      </c>
      <c r="AY125" s="45">
        <v>30</v>
      </c>
      <c r="AZ125" s="45">
        <f t="shared" si="117"/>
        <v>1</v>
      </c>
      <c r="BA125" s="38">
        <v>207653.185507855</v>
      </c>
      <c r="BB125" s="16">
        <v>51089039.642304003</v>
      </c>
      <c r="BC125" s="39">
        <f t="shared" si="95"/>
        <v>0.40645349171118283</v>
      </c>
      <c r="BD125" s="43">
        <v>30</v>
      </c>
      <c r="BE125" s="45">
        <v>30</v>
      </c>
      <c r="BF125" s="45">
        <f t="shared" si="125"/>
        <v>1</v>
      </c>
      <c r="BG125" s="18">
        <v>3576</v>
      </c>
      <c r="BH125" s="18">
        <v>3576</v>
      </c>
      <c r="BI125" s="45">
        <f t="shared" si="96"/>
        <v>100</v>
      </c>
      <c r="BJ125" s="43">
        <v>30</v>
      </c>
      <c r="BK125" s="45">
        <v>30</v>
      </c>
      <c r="BL125" s="45">
        <f t="shared" si="97"/>
        <v>1</v>
      </c>
      <c r="BM125" s="34">
        <v>126</v>
      </c>
      <c r="BN125" s="34">
        <v>134</v>
      </c>
      <c r="BO125" s="45">
        <f t="shared" si="98"/>
        <v>94.02985074626865</v>
      </c>
      <c r="BP125" s="43">
        <v>40</v>
      </c>
      <c r="BQ125" s="45">
        <v>40</v>
      </c>
      <c r="BR125" s="45">
        <f t="shared" si="99"/>
        <v>1</v>
      </c>
      <c r="BS125" s="34">
        <v>8</v>
      </c>
      <c r="BT125" s="34">
        <v>17</v>
      </c>
      <c r="BU125" s="45">
        <f t="shared" si="103"/>
        <v>47.058823529411768</v>
      </c>
      <c r="BV125" s="43">
        <v>40</v>
      </c>
      <c r="BW125" s="45">
        <v>0</v>
      </c>
      <c r="BX125" s="45">
        <f t="shared" si="104"/>
        <v>0</v>
      </c>
      <c r="BY125" s="30">
        <v>2</v>
      </c>
      <c r="BZ125" s="30">
        <v>1263</v>
      </c>
      <c r="CA125" s="45">
        <f t="shared" si="135"/>
        <v>0.15835312747426761</v>
      </c>
      <c r="CB125" s="20">
        <v>30</v>
      </c>
      <c r="CC125" s="45">
        <v>30</v>
      </c>
      <c r="CD125" s="45">
        <f t="shared" si="164"/>
        <v>1</v>
      </c>
      <c r="CE125" s="43">
        <v>8</v>
      </c>
      <c r="CF125" s="43">
        <v>178</v>
      </c>
      <c r="CG125" s="45">
        <f t="shared" si="137"/>
        <v>4.4943820224719104</v>
      </c>
      <c r="CH125" s="20">
        <v>30</v>
      </c>
      <c r="CI125" s="45">
        <v>30</v>
      </c>
      <c r="CJ125" s="45">
        <f t="shared" si="165"/>
        <v>1</v>
      </c>
      <c r="CK125" s="30">
        <v>17</v>
      </c>
      <c r="CL125" s="36">
        <v>74</v>
      </c>
      <c r="CM125" s="45">
        <f t="shared" si="139"/>
        <v>22.972972972972972</v>
      </c>
      <c r="CN125" s="20">
        <v>30</v>
      </c>
      <c r="CO125" s="45">
        <v>0</v>
      </c>
      <c r="CP125" s="45">
        <f t="shared" si="140"/>
        <v>0</v>
      </c>
      <c r="CQ125" s="103">
        <v>61.549707602339183</v>
      </c>
      <c r="CR125" s="20">
        <v>40</v>
      </c>
      <c r="CS125" s="45">
        <f t="shared" si="166"/>
        <v>27.355425601039638</v>
      </c>
      <c r="CT125" s="45">
        <f t="shared" si="155"/>
        <v>0.68388564002599095</v>
      </c>
      <c r="CU125" s="20">
        <v>0</v>
      </c>
      <c r="CV125" s="20">
        <v>30</v>
      </c>
      <c r="CW125" s="45">
        <v>30</v>
      </c>
      <c r="CX125" s="45">
        <f t="shared" si="119"/>
        <v>1</v>
      </c>
      <c r="CY125" s="20">
        <v>100</v>
      </c>
      <c r="CZ125" s="20">
        <v>10</v>
      </c>
      <c r="DA125" s="45">
        <v>10</v>
      </c>
      <c r="DB125" s="45">
        <f t="shared" ref="DB125:DB163" si="179">DA125/CZ125</f>
        <v>1</v>
      </c>
      <c r="DC125" s="89">
        <v>50.6</v>
      </c>
      <c r="DD125" s="20">
        <v>20</v>
      </c>
      <c r="DE125" s="45">
        <v>20</v>
      </c>
      <c r="DF125" s="45">
        <f t="shared" si="121"/>
        <v>1</v>
      </c>
      <c r="DG125" s="20" t="s">
        <v>214</v>
      </c>
      <c r="DH125" s="20">
        <v>40</v>
      </c>
      <c r="DI125" s="45">
        <v>20</v>
      </c>
      <c r="DJ125" s="45">
        <f t="shared" ref="DJ125:DJ163" si="180">DI125/DH125</f>
        <v>0.5</v>
      </c>
      <c r="DK125" s="20">
        <v>0</v>
      </c>
      <c r="DL125" s="20">
        <v>20</v>
      </c>
      <c r="DM125" s="45">
        <v>20</v>
      </c>
      <c r="DN125" s="45">
        <f t="shared" si="123"/>
        <v>1</v>
      </c>
      <c r="DO125" s="41">
        <f t="shared" si="160"/>
        <v>630</v>
      </c>
      <c r="DP125" s="41">
        <f t="shared" si="161"/>
        <v>482.7058299137081</v>
      </c>
      <c r="DQ125" s="42">
        <f t="shared" ref="DQ125:DQ163" si="181">DP125/DO125</f>
        <v>0.7661997300217589</v>
      </c>
    </row>
    <row r="126" spans="1:121" ht="25.5">
      <c r="A126" s="35" t="s">
        <v>49</v>
      </c>
      <c r="B126" s="29" t="s">
        <v>187</v>
      </c>
      <c r="C126" s="20">
        <v>36</v>
      </c>
      <c r="D126" s="20">
        <v>121</v>
      </c>
      <c r="E126" s="45">
        <f t="shared" si="168"/>
        <v>29.75206611570248</v>
      </c>
      <c r="F126" s="36">
        <v>30</v>
      </c>
      <c r="G126" s="45">
        <f t="shared" si="169"/>
        <v>12.750885478158207</v>
      </c>
      <c r="H126" s="37">
        <f t="shared" si="170"/>
        <v>0.42502951593860688</v>
      </c>
      <c r="I126" s="30">
        <v>20</v>
      </c>
      <c r="J126" s="30">
        <v>41</v>
      </c>
      <c r="K126" s="20">
        <f t="shared" si="171"/>
        <v>48.780487804878049</v>
      </c>
      <c r="L126" s="20">
        <v>20</v>
      </c>
      <c r="M126" s="45">
        <v>20</v>
      </c>
      <c r="N126" s="37">
        <f t="shared" si="172"/>
        <v>1</v>
      </c>
      <c r="O126" s="20">
        <v>18</v>
      </c>
      <c r="P126" s="45">
        <v>36</v>
      </c>
      <c r="Q126" s="43">
        <f t="shared" si="173"/>
        <v>2</v>
      </c>
      <c r="R126" s="20">
        <v>30</v>
      </c>
      <c r="S126" s="45">
        <v>15</v>
      </c>
      <c r="T126" s="45">
        <f t="shared" si="174"/>
        <v>0.5</v>
      </c>
      <c r="U126" s="30">
        <v>3</v>
      </c>
      <c r="V126" s="36">
        <v>3</v>
      </c>
      <c r="W126" s="20">
        <f t="shared" si="175"/>
        <v>100</v>
      </c>
      <c r="X126" s="43">
        <v>20</v>
      </c>
      <c r="Y126" s="45">
        <v>20</v>
      </c>
      <c r="Z126" s="45">
        <f t="shared" si="176"/>
        <v>1</v>
      </c>
      <c r="AA126" s="36">
        <v>3</v>
      </c>
      <c r="AB126" s="45">
        <v>3</v>
      </c>
      <c r="AC126" s="20">
        <f t="shared" si="177"/>
        <v>100</v>
      </c>
      <c r="AD126" s="20">
        <v>20</v>
      </c>
      <c r="AE126" s="45">
        <v>20</v>
      </c>
      <c r="AF126" s="45">
        <f t="shared" si="178"/>
        <v>1</v>
      </c>
      <c r="AG126" s="8">
        <v>138</v>
      </c>
      <c r="AH126" s="8">
        <v>1902</v>
      </c>
      <c r="AI126" s="45">
        <f t="shared" si="134"/>
        <v>7.2555205047318614</v>
      </c>
      <c r="AJ126" s="43">
        <v>30</v>
      </c>
      <c r="AK126" s="45">
        <v>10</v>
      </c>
      <c r="AL126" s="45">
        <f t="shared" si="163"/>
        <v>0.33333333333333331</v>
      </c>
      <c r="AM126" s="30">
        <v>0</v>
      </c>
      <c r="AN126" s="30">
        <v>0</v>
      </c>
      <c r="AO126" s="45">
        <v>0</v>
      </c>
      <c r="AP126" s="43">
        <v>30</v>
      </c>
      <c r="AQ126" s="45">
        <v>30</v>
      </c>
      <c r="AR126" s="45">
        <f t="shared" si="167"/>
        <v>1</v>
      </c>
      <c r="AS126" s="20">
        <v>0</v>
      </c>
      <c r="AT126" s="45">
        <v>30</v>
      </c>
      <c r="AU126" s="45">
        <v>30</v>
      </c>
      <c r="AV126" s="45">
        <f t="shared" ref="AV126:AV163" si="182">AU126/AT126</f>
        <v>1</v>
      </c>
      <c r="AW126" s="20">
        <v>0</v>
      </c>
      <c r="AX126" s="45">
        <v>30</v>
      </c>
      <c r="AY126" s="45">
        <v>30</v>
      </c>
      <c r="AZ126" s="45">
        <f t="shared" ref="AZ126:AZ163" si="183">AY126/AX126</f>
        <v>1</v>
      </c>
      <c r="BA126" s="38">
        <v>755219.89649077505</v>
      </c>
      <c r="BB126" s="16">
        <v>35505547.520386703</v>
      </c>
      <c r="BC126" s="39">
        <f t="shared" si="95"/>
        <v>2.1270476002577912</v>
      </c>
      <c r="BD126" s="43">
        <v>30</v>
      </c>
      <c r="BE126" s="45">
        <v>20</v>
      </c>
      <c r="BF126" s="45">
        <f t="shared" si="125"/>
        <v>0.66666666666666663</v>
      </c>
      <c r="BG126" s="18">
        <v>1901</v>
      </c>
      <c r="BH126" s="18">
        <v>1902</v>
      </c>
      <c r="BI126" s="45">
        <f t="shared" si="96"/>
        <v>99.947423764458463</v>
      </c>
      <c r="BJ126" s="43">
        <v>30</v>
      </c>
      <c r="BK126" s="45">
        <v>30</v>
      </c>
      <c r="BL126" s="45">
        <f t="shared" si="97"/>
        <v>1</v>
      </c>
      <c r="BM126" s="34">
        <v>50</v>
      </c>
      <c r="BN126" s="34">
        <v>52</v>
      </c>
      <c r="BO126" s="45">
        <f t="shared" si="98"/>
        <v>96.15384615384616</v>
      </c>
      <c r="BP126" s="43">
        <v>40</v>
      </c>
      <c r="BQ126" s="45">
        <v>40</v>
      </c>
      <c r="BR126" s="45">
        <f t="shared" si="99"/>
        <v>1</v>
      </c>
      <c r="BS126" s="34">
        <v>10</v>
      </c>
      <c r="BT126" s="34">
        <v>17</v>
      </c>
      <c r="BU126" s="45">
        <f t="shared" si="103"/>
        <v>58.823529411764703</v>
      </c>
      <c r="BV126" s="43">
        <v>40</v>
      </c>
      <c r="BW126" s="45">
        <v>0</v>
      </c>
      <c r="BX126" s="45">
        <f t="shared" si="104"/>
        <v>0</v>
      </c>
      <c r="BY126" s="30">
        <v>0</v>
      </c>
      <c r="BZ126" s="30">
        <v>651</v>
      </c>
      <c r="CA126" s="45">
        <f t="shared" si="135"/>
        <v>0</v>
      </c>
      <c r="CB126" s="20">
        <v>30</v>
      </c>
      <c r="CC126" s="45">
        <v>30</v>
      </c>
      <c r="CD126" s="45">
        <f t="shared" si="164"/>
        <v>1</v>
      </c>
      <c r="CE126" s="43">
        <v>7</v>
      </c>
      <c r="CF126" s="43">
        <v>88</v>
      </c>
      <c r="CG126" s="45">
        <f t="shared" si="137"/>
        <v>7.9545454545454541</v>
      </c>
      <c r="CH126" s="20">
        <v>30</v>
      </c>
      <c r="CI126" s="45">
        <v>0</v>
      </c>
      <c r="CJ126" s="45">
        <f t="shared" si="165"/>
        <v>0</v>
      </c>
      <c r="CK126" s="30">
        <v>13</v>
      </c>
      <c r="CL126" s="36">
        <v>43</v>
      </c>
      <c r="CM126" s="45">
        <f t="shared" si="139"/>
        <v>30.232558139534884</v>
      </c>
      <c r="CN126" s="20">
        <v>30</v>
      </c>
      <c r="CO126" s="45">
        <v>0</v>
      </c>
      <c r="CP126" s="45">
        <f t="shared" si="140"/>
        <v>0</v>
      </c>
      <c r="CQ126" s="103">
        <v>55.410447761194028</v>
      </c>
      <c r="CR126" s="20">
        <v>40</v>
      </c>
      <c r="CS126" s="45">
        <f t="shared" si="166"/>
        <v>24.626865671641792</v>
      </c>
      <c r="CT126" s="45">
        <f t="shared" si="155"/>
        <v>0.61567164179104483</v>
      </c>
      <c r="CU126" s="20">
        <v>1</v>
      </c>
      <c r="CV126" s="20">
        <v>30</v>
      </c>
      <c r="CW126" s="45">
        <v>20</v>
      </c>
      <c r="CX126" s="45">
        <f t="shared" ref="CX126:CX163" si="184">CW126/CV126</f>
        <v>0.66666666666666663</v>
      </c>
      <c r="CY126" s="20">
        <v>100</v>
      </c>
      <c r="CZ126" s="20">
        <v>10</v>
      </c>
      <c r="DA126" s="45">
        <v>10</v>
      </c>
      <c r="DB126" s="45">
        <f t="shared" si="179"/>
        <v>1</v>
      </c>
      <c r="DC126" s="89">
        <v>48.8</v>
      </c>
      <c r="DD126" s="20">
        <v>20</v>
      </c>
      <c r="DE126" s="45">
        <v>20</v>
      </c>
      <c r="DF126" s="45">
        <f t="shared" si="121"/>
        <v>1</v>
      </c>
      <c r="DG126" s="20" t="s">
        <v>217</v>
      </c>
      <c r="DH126" s="20">
        <v>40</v>
      </c>
      <c r="DI126" s="45">
        <v>10</v>
      </c>
      <c r="DJ126" s="45">
        <f t="shared" si="180"/>
        <v>0.25</v>
      </c>
      <c r="DK126" s="20">
        <v>1</v>
      </c>
      <c r="DL126" s="20">
        <v>20</v>
      </c>
      <c r="DM126" s="45">
        <v>0</v>
      </c>
      <c r="DN126" s="45">
        <f t="shared" ref="DN126:DN163" si="185">DM126/DL126</f>
        <v>0</v>
      </c>
      <c r="DO126" s="41">
        <f t="shared" si="160"/>
        <v>630</v>
      </c>
      <c r="DP126" s="41">
        <f t="shared" si="161"/>
        <v>392.37775114979996</v>
      </c>
      <c r="DQ126" s="42">
        <f t="shared" si="181"/>
        <v>0.62282182722190471</v>
      </c>
    </row>
    <row r="127" spans="1:121" ht="25.5">
      <c r="A127" s="35" t="s">
        <v>49</v>
      </c>
      <c r="B127" s="29" t="s">
        <v>188</v>
      </c>
      <c r="C127" s="20">
        <v>71</v>
      </c>
      <c r="D127" s="20">
        <v>218</v>
      </c>
      <c r="E127" s="45">
        <f t="shared" si="168"/>
        <v>32.568807339449542</v>
      </c>
      <c r="F127" s="36">
        <v>30</v>
      </c>
      <c r="G127" s="45">
        <f t="shared" si="169"/>
        <v>13.958060288335517</v>
      </c>
      <c r="H127" s="37">
        <f t="shared" si="170"/>
        <v>0.46526867627785057</v>
      </c>
      <c r="I127" s="30">
        <v>25</v>
      </c>
      <c r="J127" s="30">
        <v>62</v>
      </c>
      <c r="K127" s="20">
        <f t="shared" si="171"/>
        <v>40.322580645161288</v>
      </c>
      <c r="L127" s="20">
        <v>20</v>
      </c>
      <c r="M127" s="45">
        <v>20</v>
      </c>
      <c r="N127" s="37">
        <f t="shared" si="172"/>
        <v>1</v>
      </c>
      <c r="O127" s="20">
        <v>22</v>
      </c>
      <c r="P127" s="45">
        <v>52</v>
      </c>
      <c r="Q127" s="43">
        <f t="shared" si="173"/>
        <v>2.3636363636363638</v>
      </c>
      <c r="R127" s="20">
        <v>30</v>
      </c>
      <c r="S127" s="45">
        <v>15</v>
      </c>
      <c r="T127" s="45">
        <f t="shared" si="174"/>
        <v>0.5</v>
      </c>
      <c r="U127" s="30">
        <v>4.5</v>
      </c>
      <c r="V127" s="36">
        <v>4.5</v>
      </c>
      <c r="W127" s="20">
        <f t="shared" si="175"/>
        <v>100</v>
      </c>
      <c r="X127" s="43">
        <v>20</v>
      </c>
      <c r="Y127" s="45">
        <v>20</v>
      </c>
      <c r="Z127" s="45">
        <f t="shared" si="176"/>
        <v>1</v>
      </c>
      <c r="AA127" s="36">
        <v>4.5</v>
      </c>
      <c r="AB127" s="45">
        <v>4.5</v>
      </c>
      <c r="AC127" s="20">
        <f t="shared" si="177"/>
        <v>100</v>
      </c>
      <c r="AD127" s="20">
        <v>20</v>
      </c>
      <c r="AE127" s="45">
        <v>20</v>
      </c>
      <c r="AF127" s="45">
        <f t="shared" si="178"/>
        <v>1</v>
      </c>
      <c r="AG127" s="8">
        <v>139</v>
      </c>
      <c r="AH127" s="8">
        <v>1329</v>
      </c>
      <c r="AI127" s="45">
        <f t="shared" si="134"/>
        <v>10.458991723100075</v>
      </c>
      <c r="AJ127" s="43">
        <v>30</v>
      </c>
      <c r="AK127" s="45">
        <v>0</v>
      </c>
      <c r="AL127" s="45">
        <f t="shared" si="163"/>
        <v>0</v>
      </c>
      <c r="AM127" s="30">
        <v>0</v>
      </c>
      <c r="AN127" s="30">
        <v>0</v>
      </c>
      <c r="AO127" s="45">
        <v>0</v>
      </c>
      <c r="AP127" s="43">
        <v>30</v>
      </c>
      <c r="AQ127" s="45">
        <v>30</v>
      </c>
      <c r="AR127" s="45">
        <f t="shared" si="167"/>
        <v>1</v>
      </c>
      <c r="AS127" s="20">
        <v>0</v>
      </c>
      <c r="AT127" s="45">
        <v>30</v>
      </c>
      <c r="AU127" s="45">
        <v>30</v>
      </c>
      <c r="AV127" s="45">
        <f t="shared" si="182"/>
        <v>1</v>
      </c>
      <c r="AW127" s="20">
        <v>0</v>
      </c>
      <c r="AX127" s="45">
        <v>30</v>
      </c>
      <c r="AY127" s="45">
        <v>30</v>
      </c>
      <c r="AZ127" s="45">
        <f t="shared" si="183"/>
        <v>1</v>
      </c>
      <c r="BA127" s="38">
        <v>750282.724585825</v>
      </c>
      <c r="BB127" s="16">
        <v>21183002.443512999</v>
      </c>
      <c r="BC127" s="39">
        <f t="shared" si="95"/>
        <v>3.5419092576066276</v>
      </c>
      <c r="BD127" s="43">
        <v>30</v>
      </c>
      <c r="BE127" s="45">
        <v>20</v>
      </c>
      <c r="BF127" s="45">
        <f t="shared" si="125"/>
        <v>0.66666666666666663</v>
      </c>
      <c r="BG127" s="18">
        <v>2528</v>
      </c>
      <c r="BH127" s="18">
        <v>2531</v>
      </c>
      <c r="BI127" s="45">
        <f t="shared" si="96"/>
        <v>99.881469774792578</v>
      </c>
      <c r="BJ127" s="43">
        <v>30</v>
      </c>
      <c r="BK127" s="45">
        <v>30</v>
      </c>
      <c r="BL127" s="45">
        <f t="shared" si="97"/>
        <v>1</v>
      </c>
      <c r="BM127" s="34">
        <v>72</v>
      </c>
      <c r="BN127" s="34">
        <v>72</v>
      </c>
      <c r="BO127" s="45">
        <f t="shared" si="98"/>
        <v>100</v>
      </c>
      <c r="BP127" s="43">
        <v>40</v>
      </c>
      <c r="BQ127" s="45">
        <v>40</v>
      </c>
      <c r="BR127" s="45">
        <f t="shared" si="99"/>
        <v>1</v>
      </c>
      <c r="BS127" s="34">
        <v>7</v>
      </c>
      <c r="BT127" s="34">
        <v>10</v>
      </c>
      <c r="BU127" s="45">
        <f t="shared" si="103"/>
        <v>70</v>
      </c>
      <c r="BV127" s="43">
        <v>40</v>
      </c>
      <c r="BW127" s="45">
        <v>20</v>
      </c>
      <c r="BX127" s="45">
        <f t="shared" si="104"/>
        <v>0.5</v>
      </c>
      <c r="BY127" s="30">
        <v>1</v>
      </c>
      <c r="BZ127" s="30">
        <v>965</v>
      </c>
      <c r="CA127" s="45">
        <f t="shared" si="135"/>
        <v>0.10362694300518134</v>
      </c>
      <c r="CB127" s="20">
        <v>30</v>
      </c>
      <c r="CC127" s="45">
        <v>30</v>
      </c>
      <c r="CD127" s="45">
        <f t="shared" si="164"/>
        <v>1</v>
      </c>
      <c r="CE127" s="43">
        <v>16</v>
      </c>
      <c r="CF127" s="43">
        <v>202</v>
      </c>
      <c r="CG127" s="45">
        <f t="shared" si="137"/>
        <v>7.9207920792079207</v>
      </c>
      <c r="CH127" s="20">
        <v>30</v>
      </c>
      <c r="CI127" s="45">
        <v>0</v>
      </c>
      <c r="CJ127" s="45">
        <f t="shared" si="165"/>
        <v>0</v>
      </c>
      <c r="CK127" s="30">
        <v>13</v>
      </c>
      <c r="CL127" s="36">
        <v>122</v>
      </c>
      <c r="CM127" s="45">
        <f t="shared" si="139"/>
        <v>10.655737704918034</v>
      </c>
      <c r="CN127" s="20">
        <v>30</v>
      </c>
      <c r="CO127" s="45">
        <v>0</v>
      </c>
      <c r="CP127" s="45">
        <f t="shared" si="140"/>
        <v>0</v>
      </c>
      <c r="CQ127" s="103">
        <v>57.961783439490446</v>
      </c>
      <c r="CR127" s="20">
        <v>40</v>
      </c>
      <c r="CS127" s="45">
        <f t="shared" si="166"/>
        <v>25.760792639773531</v>
      </c>
      <c r="CT127" s="45">
        <f t="shared" si="155"/>
        <v>0.64401981599433822</v>
      </c>
      <c r="CU127" s="20">
        <v>0</v>
      </c>
      <c r="CV127" s="20">
        <v>30</v>
      </c>
      <c r="CW127" s="45">
        <v>30</v>
      </c>
      <c r="CX127" s="45">
        <f t="shared" si="184"/>
        <v>1</v>
      </c>
      <c r="CY127" s="20">
        <v>100</v>
      </c>
      <c r="CZ127" s="20">
        <v>10</v>
      </c>
      <c r="DA127" s="45">
        <v>10</v>
      </c>
      <c r="DB127" s="45">
        <f t="shared" si="179"/>
        <v>1</v>
      </c>
      <c r="DC127" s="89">
        <v>55.3</v>
      </c>
      <c r="DD127" s="20">
        <v>20</v>
      </c>
      <c r="DE127" s="45">
        <v>20</v>
      </c>
      <c r="DF127" s="45">
        <f t="shared" si="121"/>
        <v>1</v>
      </c>
      <c r="DG127" s="127" t="s">
        <v>214</v>
      </c>
      <c r="DH127" s="20">
        <v>40</v>
      </c>
      <c r="DI127" s="45">
        <v>20</v>
      </c>
      <c r="DJ127" s="45">
        <f t="shared" si="180"/>
        <v>0.5</v>
      </c>
      <c r="DK127" s="20">
        <v>0</v>
      </c>
      <c r="DL127" s="20">
        <v>20</v>
      </c>
      <c r="DM127" s="45">
        <v>20</v>
      </c>
      <c r="DN127" s="45">
        <f t="shared" si="185"/>
        <v>1</v>
      </c>
      <c r="DO127" s="41">
        <f t="shared" si="160"/>
        <v>630</v>
      </c>
      <c r="DP127" s="41">
        <f t="shared" si="161"/>
        <v>444.71885292810902</v>
      </c>
      <c r="DQ127" s="42">
        <f t="shared" si="181"/>
        <v>0.7059029411557286</v>
      </c>
    </row>
    <row r="128" spans="1:121" ht="25.5">
      <c r="A128" s="35" t="s">
        <v>49</v>
      </c>
      <c r="B128" s="29" t="s">
        <v>189</v>
      </c>
      <c r="C128" s="20">
        <v>88</v>
      </c>
      <c r="D128" s="20">
        <v>308</v>
      </c>
      <c r="E128" s="45">
        <f t="shared" si="168"/>
        <v>28.571428571428573</v>
      </c>
      <c r="F128" s="36">
        <v>30</v>
      </c>
      <c r="G128" s="45">
        <f t="shared" si="169"/>
        <v>12.244897959183675</v>
      </c>
      <c r="H128" s="37">
        <f t="shared" si="170"/>
        <v>0.40816326530612251</v>
      </c>
      <c r="I128" s="30">
        <v>36</v>
      </c>
      <c r="J128" s="30">
        <v>94</v>
      </c>
      <c r="K128" s="20">
        <f t="shared" si="171"/>
        <v>38.297872340425535</v>
      </c>
      <c r="L128" s="20">
        <v>20</v>
      </c>
      <c r="M128" s="45">
        <v>20</v>
      </c>
      <c r="N128" s="37">
        <f t="shared" si="172"/>
        <v>1</v>
      </c>
      <c r="O128" s="20">
        <v>33</v>
      </c>
      <c r="P128" s="45">
        <v>99</v>
      </c>
      <c r="Q128" s="43">
        <f t="shared" si="173"/>
        <v>3</v>
      </c>
      <c r="R128" s="20">
        <v>30</v>
      </c>
      <c r="S128" s="45">
        <v>30</v>
      </c>
      <c r="T128" s="45">
        <f t="shared" si="174"/>
        <v>1</v>
      </c>
      <c r="U128" s="30">
        <v>6.5</v>
      </c>
      <c r="V128" s="36">
        <v>6.5</v>
      </c>
      <c r="W128" s="20">
        <f t="shared" si="175"/>
        <v>100</v>
      </c>
      <c r="X128" s="43">
        <v>20</v>
      </c>
      <c r="Y128" s="45">
        <v>20</v>
      </c>
      <c r="Z128" s="45">
        <f t="shared" si="176"/>
        <v>1</v>
      </c>
      <c r="AA128" s="36">
        <v>6.5</v>
      </c>
      <c r="AB128" s="45">
        <v>6.5</v>
      </c>
      <c r="AC128" s="20">
        <f t="shared" si="177"/>
        <v>100</v>
      </c>
      <c r="AD128" s="20">
        <v>20</v>
      </c>
      <c r="AE128" s="45">
        <v>20</v>
      </c>
      <c r="AF128" s="45">
        <f t="shared" si="178"/>
        <v>1</v>
      </c>
      <c r="AG128" s="8">
        <v>59</v>
      </c>
      <c r="AH128" s="8">
        <v>1940</v>
      </c>
      <c r="AI128" s="45">
        <f t="shared" si="134"/>
        <v>3.0412371134020617</v>
      </c>
      <c r="AJ128" s="43">
        <v>30</v>
      </c>
      <c r="AK128" s="45">
        <v>20</v>
      </c>
      <c r="AL128" s="45">
        <f t="shared" si="163"/>
        <v>0.66666666666666663</v>
      </c>
      <c r="AM128" s="30">
        <v>0</v>
      </c>
      <c r="AN128" s="30">
        <v>0</v>
      </c>
      <c r="AO128" s="45">
        <v>0</v>
      </c>
      <c r="AP128" s="43">
        <v>30</v>
      </c>
      <c r="AQ128" s="45">
        <v>30</v>
      </c>
      <c r="AR128" s="45">
        <f t="shared" si="167"/>
        <v>1</v>
      </c>
      <c r="AS128" s="20">
        <v>0</v>
      </c>
      <c r="AT128" s="45">
        <v>30</v>
      </c>
      <c r="AU128" s="45">
        <v>30</v>
      </c>
      <c r="AV128" s="45">
        <f t="shared" si="182"/>
        <v>1</v>
      </c>
      <c r="AW128" s="20">
        <v>0</v>
      </c>
      <c r="AX128" s="45">
        <v>30</v>
      </c>
      <c r="AY128" s="45">
        <v>30</v>
      </c>
      <c r="AZ128" s="45">
        <f t="shared" si="183"/>
        <v>1</v>
      </c>
      <c r="BA128" s="38">
        <v>419789.75714765</v>
      </c>
      <c r="BB128" s="16">
        <v>36168447.705597498</v>
      </c>
      <c r="BC128" s="39">
        <f t="shared" si="95"/>
        <v>1.1606518492710498</v>
      </c>
      <c r="BD128" s="43">
        <v>30</v>
      </c>
      <c r="BE128" s="45">
        <v>20</v>
      </c>
      <c r="BF128" s="45">
        <f t="shared" si="125"/>
        <v>0.66666666666666663</v>
      </c>
      <c r="BG128" s="18">
        <v>1937</v>
      </c>
      <c r="BH128" s="18">
        <v>1940</v>
      </c>
      <c r="BI128" s="45">
        <f t="shared" si="96"/>
        <v>99.845360824742272</v>
      </c>
      <c r="BJ128" s="43">
        <v>30</v>
      </c>
      <c r="BK128" s="45">
        <v>30</v>
      </c>
      <c r="BL128" s="45">
        <f t="shared" si="97"/>
        <v>1</v>
      </c>
      <c r="BM128" s="34">
        <v>89</v>
      </c>
      <c r="BN128" s="34">
        <v>92</v>
      </c>
      <c r="BO128" s="45">
        <f t="shared" si="98"/>
        <v>96.739130434782609</v>
      </c>
      <c r="BP128" s="43">
        <v>40</v>
      </c>
      <c r="BQ128" s="45">
        <v>40</v>
      </c>
      <c r="BR128" s="45">
        <f t="shared" si="99"/>
        <v>1</v>
      </c>
      <c r="BS128" s="34">
        <v>9</v>
      </c>
      <c r="BT128" s="34">
        <v>21</v>
      </c>
      <c r="BU128" s="45">
        <f t="shared" si="103"/>
        <v>42.857142857142854</v>
      </c>
      <c r="BV128" s="43">
        <v>40</v>
      </c>
      <c r="BW128" s="45">
        <v>0</v>
      </c>
      <c r="BX128" s="45">
        <f t="shared" si="104"/>
        <v>0</v>
      </c>
      <c r="BY128" s="30"/>
      <c r="BZ128" s="30">
        <v>2179</v>
      </c>
      <c r="CA128" s="45">
        <f t="shared" si="135"/>
        <v>0</v>
      </c>
      <c r="CB128" s="20">
        <v>30</v>
      </c>
      <c r="CC128" s="45">
        <v>30</v>
      </c>
      <c r="CD128" s="45">
        <f t="shared" si="164"/>
        <v>1</v>
      </c>
      <c r="CE128" s="43">
        <v>17</v>
      </c>
      <c r="CF128" s="43">
        <v>174</v>
      </c>
      <c r="CG128" s="45">
        <f t="shared" si="137"/>
        <v>9.7701149425287355</v>
      </c>
      <c r="CH128" s="20">
        <v>30</v>
      </c>
      <c r="CI128" s="45">
        <v>0</v>
      </c>
      <c r="CJ128" s="45">
        <f t="shared" si="165"/>
        <v>0</v>
      </c>
      <c r="CK128" s="30">
        <v>16</v>
      </c>
      <c r="CL128" s="36">
        <v>122</v>
      </c>
      <c r="CM128" s="45">
        <f t="shared" si="139"/>
        <v>13.114754098360656</v>
      </c>
      <c r="CN128" s="20">
        <v>30</v>
      </c>
      <c r="CO128" s="45">
        <v>0</v>
      </c>
      <c r="CP128" s="45">
        <f t="shared" si="140"/>
        <v>0</v>
      </c>
      <c r="CQ128" s="103">
        <v>65.02963590177815</v>
      </c>
      <c r="CR128" s="20">
        <v>40</v>
      </c>
      <c r="CS128" s="45">
        <f t="shared" si="166"/>
        <v>28.902060400790287</v>
      </c>
      <c r="CT128" s="45">
        <f t="shared" si="155"/>
        <v>0.72255151001975715</v>
      </c>
      <c r="CU128" s="20">
        <v>0</v>
      </c>
      <c r="CV128" s="20">
        <v>30</v>
      </c>
      <c r="CW128" s="45">
        <v>30</v>
      </c>
      <c r="CX128" s="45">
        <f t="shared" si="184"/>
        <v>1</v>
      </c>
      <c r="CY128" s="20">
        <v>100</v>
      </c>
      <c r="CZ128" s="20">
        <v>10</v>
      </c>
      <c r="DA128" s="45">
        <v>10</v>
      </c>
      <c r="DB128" s="45">
        <f t="shared" si="179"/>
        <v>1</v>
      </c>
      <c r="DC128" s="89">
        <v>47.7</v>
      </c>
      <c r="DD128" s="20">
        <v>20</v>
      </c>
      <c r="DE128" s="45">
        <v>20</v>
      </c>
      <c r="DF128" s="45">
        <f t="shared" si="121"/>
        <v>1</v>
      </c>
      <c r="DG128" s="127" t="s">
        <v>217</v>
      </c>
      <c r="DH128" s="20">
        <v>40</v>
      </c>
      <c r="DI128" s="45">
        <v>10</v>
      </c>
      <c r="DJ128" s="45">
        <f t="shared" si="180"/>
        <v>0.25</v>
      </c>
      <c r="DK128" s="20">
        <v>1</v>
      </c>
      <c r="DL128" s="20">
        <v>20</v>
      </c>
      <c r="DM128" s="45">
        <v>0</v>
      </c>
      <c r="DN128" s="45">
        <f t="shared" si="185"/>
        <v>0</v>
      </c>
      <c r="DO128" s="41">
        <f t="shared" si="160"/>
        <v>630</v>
      </c>
      <c r="DP128" s="41">
        <f t="shared" si="161"/>
        <v>431.14695835997395</v>
      </c>
      <c r="DQ128" s="42">
        <f t="shared" si="181"/>
        <v>0.68436025136503797</v>
      </c>
    </row>
    <row r="129" spans="1:170" ht="25.5">
      <c r="A129" s="35" t="s">
        <v>49</v>
      </c>
      <c r="B129" s="29" t="s">
        <v>190</v>
      </c>
      <c r="C129" s="20">
        <v>109</v>
      </c>
      <c r="D129" s="20">
        <v>308</v>
      </c>
      <c r="E129" s="45">
        <f t="shared" si="168"/>
        <v>35.38961038961039</v>
      </c>
      <c r="F129" s="36">
        <v>30</v>
      </c>
      <c r="G129" s="45">
        <f t="shared" si="169"/>
        <v>15.166975881261594</v>
      </c>
      <c r="H129" s="37">
        <f t="shared" si="170"/>
        <v>0.50556586270871984</v>
      </c>
      <c r="I129" s="30">
        <v>26</v>
      </c>
      <c r="J129" s="30">
        <v>115</v>
      </c>
      <c r="K129" s="20">
        <f t="shared" si="171"/>
        <v>22.608695652173914</v>
      </c>
      <c r="L129" s="20">
        <v>20</v>
      </c>
      <c r="M129" s="45">
        <v>10</v>
      </c>
      <c r="N129" s="37">
        <f t="shared" si="172"/>
        <v>0.5</v>
      </c>
      <c r="O129" s="20">
        <v>24</v>
      </c>
      <c r="P129" s="45">
        <v>46</v>
      </c>
      <c r="Q129" s="43">
        <f t="shared" si="173"/>
        <v>1.9166666666666667</v>
      </c>
      <c r="R129" s="20">
        <v>30</v>
      </c>
      <c r="S129" s="45">
        <v>15</v>
      </c>
      <c r="T129" s="45">
        <f t="shared" si="174"/>
        <v>0.5</v>
      </c>
      <c r="U129" s="30">
        <v>8.5</v>
      </c>
      <c r="V129" s="36">
        <v>8.5</v>
      </c>
      <c r="W129" s="20">
        <f t="shared" si="175"/>
        <v>100</v>
      </c>
      <c r="X129" s="43">
        <v>20</v>
      </c>
      <c r="Y129" s="45">
        <v>20</v>
      </c>
      <c r="Z129" s="45">
        <f t="shared" si="176"/>
        <v>1</v>
      </c>
      <c r="AA129" s="36">
        <v>8.5</v>
      </c>
      <c r="AB129" s="45">
        <v>8.5</v>
      </c>
      <c r="AC129" s="20">
        <f t="shared" si="177"/>
        <v>100</v>
      </c>
      <c r="AD129" s="20">
        <v>20</v>
      </c>
      <c r="AE129" s="45">
        <v>20</v>
      </c>
      <c r="AF129" s="45">
        <f t="shared" si="178"/>
        <v>1</v>
      </c>
      <c r="AG129" s="8">
        <v>46</v>
      </c>
      <c r="AH129" s="8">
        <v>1931</v>
      </c>
      <c r="AI129" s="45">
        <f t="shared" si="134"/>
        <v>2.3821853961677886</v>
      </c>
      <c r="AJ129" s="43">
        <v>30</v>
      </c>
      <c r="AK129" s="45">
        <v>20</v>
      </c>
      <c r="AL129" s="45">
        <f t="shared" si="163"/>
        <v>0.66666666666666663</v>
      </c>
      <c r="AM129" s="30">
        <v>0</v>
      </c>
      <c r="AN129" s="30">
        <v>0</v>
      </c>
      <c r="AO129" s="45">
        <v>0</v>
      </c>
      <c r="AP129" s="43">
        <v>30</v>
      </c>
      <c r="AQ129" s="45">
        <v>30</v>
      </c>
      <c r="AR129" s="45">
        <f t="shared" si="167"/>
        <v>1</v>
      </c>
      <c r="AS129" s="20">
        <v>0</v>
      </c>
      <c r="AT129" s="45">
        <v>30</v>
      </c>
      <c r="AU129" s="45">
        <v>30</v>
      </c>
      <c r="AV129" s="45">
        <f t="shared" si="182"/>
        <v>1</v>
      </c>
      <c r="AW129" s="20">
        <v>0</v>
      </c>
      <c r="AX129" s="45">
        <v>30</v>
      </c>
      <c r="AY129" s="45">
        <v>30</v>
      </c>
      <c r="AZ129" s="45">
        <f t="shared" si="183"/>
        <v>1</v>
      </c>
      <c r="BA129" s="38">
        <v>382589.62552131602</v>
      </c>
      <c r="BB129" s="16">
        <v>36771623.789247602</v>
      </c>
      <c r="BC129" s="39">
        <f t="shared" si="95"/>
        <v>1.0404480033682633</v>
      </c>
      <c r="BD129" s="43">
        <v>30</v>
      </c>
      <c r="BE129" s="45">
        <v>20</v>
      </c>
      <c r="BF129" s="45">
        <f t="shared" si="125"/>
        <v>0.66666666666666663</v>
      </c>
      <c r="BG129" s="18">
        <v>1927</v>
      </c>
      <c r="BH129" s="18">
        <v>1931</v>
      </c>
      <c r="BI129" s="45">
        <f t="shared" si="96"/>
        <v>99.792853443811495</v>
      </c>
      <c r="BJ129" s="43">
        <v>30</v>
      </c>
      <c r="BK129" s="45">
        <v>30</v>
      </c>
      <c r="BL129" s="45">
        <f t="shared" si="97"/>
        <v>1</v>
      </c>
      <c r="BM129" s="34">
        <v>230</v>
      </c>
      <c r="BN129" s="34">
        <v>232</v>
      </c>
      <c r="BO129" s="45">
        <f t="shared" si="98"/>
        <v>99.137931034482762</v>
      </c>
      <c r="BP129" s="43">
        <v>40</v>
      </c>
      <c r="BQ129" s="45">
        <v>40</v>
      </c>
      <c r="BR129" s="45">
        <f t="shared" si="99"/>
        <v>1</v>
      </c>
      <c r="BS129" s="34">
        <v>12</v>
      </c>
      <c r="BT129" s="34">
        <v>12</v>
      </c>
      <c r="BU129" s="45">
        <f t="shared" si="103"/>
        <v>100</v>
      </c>
      <c r="BV129" s="43">
        <v>40</v>
      </c>
      <c r="BW129" s="45">
        <v>40</v>
      </c>
      <c r="BX129" s="45">
        <f t="shared" si="104"/>
        <v>1</v>
      </c>
      <c r="BY129" s="30">
        <v>5</v>
      </c>
      <c r="BZ129" s="30">
        <v>2208</v>
      </c>
      <c r="CA129" s="45">
        <f t="shared" si="135"/>
        <v>0.22644927536231885</v>
      </c>
      <c r="CB129" s="20">
        <v>30</v>
      </c>
      <c r="CC129" s="45">
        <v>30</v>
      </c>
      <c r="CD129" s="45">
        <f t="shared" si="164"/>
        <v>1</v>
      </c>
      <c r="CE129" s="43">
        <v>23</v>
      </c>
      <c r="CF129" s="43">
        <v>301</v>
      </c>
      <c r="CG129" s="45">
        <f t="shared" si="137"/>
        <v>7.6411960132890364</v>
      </c>
      <c r="CH129" s="20">
        <v>30</v>
      </c>
      <c r="CI129" s="45">
        <v>0</v>
      </c>
      <c r="CJ129" s="45">
        <f t="shared" si="165"/>
        <v>0</v>
      </c>
      <c r="CK129" s="30">
        <v>11</v>
      </c>
      <c r="CL129" s="36">
        <v>141</v>
      </c>
      <c r="CM129" s="45">
        <f t="shared" si="139"/>
        <v>7.8014184397163122</v>
      </c>
      <c r="CN129" s="20">
        <v>30</v>
      </c>
      <c r="CO129" s="45">
        <v>0</v>
      </c>
      <c r="CP129" s="45">
        <f t="shared" si="140"/>
        <v>0</v>
      </c>
      <c r="CQ129" s="103">
        <v>58.912386706948638</v>
      </c>
      <c r="CR129" s="20">
        <v>40</v>
      </c>
      <c r="CS129" s="45">
        <f t="shared" si="166"/>
        <v>26.183282980866061</v>
      </c>
      <c r="CT129" s="45">
        <f t="shared" si="155"/>
        <v>0.65458207452165151</v>
      </c>
      <c r="CU129" s="20">
        <v>0</v>
      </c>
      <c r="CV129" s="20">
        <v>30</v>
      </c>
      <c r="CW129" s="45">
        <v>30</v>
      </c>
      <c r="CX129" s="45">
        <f t="shared" si="184"/>
        <v>1</v>
      </c>
      <c r="CY129" s="20">
        <v>100</v>
      </c>
      <c r="CZ129" s="20">
        <v>10</v>
      </c>
      <c r="DA129" s="45">
        <v>10</v>
      </c>
      <c r="DB129" s="45">
        <f t="shared" si="179"/>
        <v>1</v>
      </c>
      <c r="DC129" s="89">
        <v>40.5</v>
      </c>
      <c r="DD129" s="20">
        <v>20</v>
      </c>
      <c r="DE129" s="45">
        <v>20</v>
      </c>
      <c r="DF129" s="45">
        <f t="shared" si="121"/>
        <v>1</v>
      </c>
      <c r="DG129" s="127" t="s">
        <v>214</v>
      </c>
      <c r="DH129" s="20">
        <v>40</v>
      </c>
      <c r="DI129" s="45">
        <v>20</v>
      </c>
      <c r="DJ129" s="45">
        <f t="shared" si="180"/>
        <v>0.5</v>
      </c>
      <c r="DK129" s="20">
        <v>0</v>
      </c>
      <c r="DL129" s="20">
        <v>20</v>
      </c>
      <c r="DM129" s="45">
        <v>20</v>
      </c>
      <c r="DN129" s="45">
        <f t="shared" si="185"/>
        <v>1</v>
      </c>
      <c r="DO129" s="41">
        <f t="shared" si="160"/>
        <v>630</v>
      </c>
      <c r="DP129" s="41">
        <f t="shared" si="161"/>
        <v>476.35025886212765</v>
      </c>
      <c r="DQ129" s="42">
        <f t="shared" si="181"/>
        <v>0.75611152200337717</v>
      </c>
    </row>
    <row r="130" spans="1:170" ht="25.5">
      <c r="A130" s="35" t="s">
        <v>49</v>
      </c>
      <c r="B130" s="29" t="s">
        <v>191</v>
      </c>
      <c r="C130" s="20">
        <v>76</v>
      </c>
      <c r="D130" s="20">
        <v>147</v>
      </c>
      <c r="E130" s="45">
        <f t="shared" si="168"/>
        <v>51.700680272108841</v>
      </c>
      <c r="F130" s="36">
        <v>30</v>
      </c>
      <c r="G130" s="45">
        <f t="shared" si="169"/>
        <v>22.15743440233236</v>
      </c>
      <c r="H130" s="37">
        <f t="shared" si="170"/>
        <v>0.738581146744412</v>
      </c>
      <c r="I130" s="30">
        <v>15</v>
      </c>
      <c r="J130" s="30">
        <v>42</v>
      </c>
      <c r="K130" s="20">
        <f t="shared" si="171"/>
        <v>35.714285714285715</v>
      </c>
      <c r="L130" s="20">
        <v>20</v>
      </c>
      <c r="M130" s="45">
        <v>20</v>
      </c>
      <c r="N130" s="37">
        <f t="shared" si="172"/>
        <v>1</v>
      </c>
      <c r="O130" s="20">
        <v>14</v>
      </c>
      <c r="P130" s="45">
        <v>34</v>
      </c>
      <c r="Q130" s="43">
        <f t="shared" si="173"/>
        <v>2.4285714285714284</v>
      </c>
      <c r="R130" s="20">
        <v>30</v>
      </c>
      <c r="S130" s="45">
        <v>15</v>
      </c>
      <c r="T130" s="45">
        <f t="shared" si="174"/>
        <v>0.5</v>
      </c>
      <c r="U130" s="30">
        <v>4</v>
      </c>
      <c r="V130" s="36">
        <v>4</v>
      </c>
      <c r="W130" s="20">
        <f t="shared" si="175"/>
        <v>100</v>
      </c>
      <c r="X130" s="43">
        <v>20</v>
      </c>
      <c r="Y130" s="45">
        <v>20</v>
      </c>
      <c r="Z130" s="45">
        <f t="shared" si="176"/>
        <v>1</v>
      </c>
      <c r="AA130" s="36">
        <v>3</v>
      </c>
      <c r="AB130" s="45">
        <v>3</v>
      </c>
      <c r="AC130" s="20">
        <f t="shared" si="177"/>
        <v>100</v>
      </c>
      <c r="AD130" s="20">
        <v>20</v>
      </c>
      <c r="AE130" s="45">
        <v>20</v>
      </c>
      <c r="AF130" s="45">
        <f t="shared" si="178"/>
        <v>1</v>
      </c>
      <c r="AG130" s="8">
        <v>29</v>
      </c>
      <c r="AH130" s="8">
        <v>2096</v>
      </c>
      <c r="AI130" s="45">
        <f t="shared" si="134"/>
        <v>1.383587786259542</v>
      </c>
      <c r="AJ130" s="43">
        <v>30</v>
      </c>
      <c r="AK130" s="45">
        <v>20</v>
      </c>
      <c r="AL130" s="45">
        <f t="shared" si="163"/>
        <v>0.66666666666666663</v>
      </c>
      <c r="AM130" s="30">
        <v>0</v>
      </c>
      <c r="AN130" s="30">
        <v>0</v>
      </c>
      <c r="AO130" s="45">
        <v>0</v>
      </c>
      <c r="AP130" s="43">
        <v>30</v>
      </c>
      <c r="AQ130" s="45">
        <v>30</v>
      </c>
      <c r="AR130" s="45">
        <f t="shared" si="167"/>
        <v>1</v>
      </c>
      <c r="AS130" s="20">
        <v>0</v>
      </c>
      <c r="AT130" s="45">
        <v>30</v>
      </c>
      <c r="AU130" s="45">
        <v>30</v>
      </c>
      <c r="AV130" s="45">
        <f t="shared" si="182"/>
        <v>1</v>
      </c>
      <c r="AW130" s="20">
        <v>0</v>
      </c>
      <c r="AX130" s="45">
        <v>30</v>
      </c>
      <c r="AY130" s="45">
        <v>30</v>
      </c>
      <c r="AZ130" s="45">
        <f t="shared" si="183"/>
        <v>1</v>
      </c>
      <c r="BA130" s="38">
        <v>210026.17218565001</v>
      </c>
      <c r="BB130" s="16">
        <v>38425512.100479901</v>
      </c>
      <c r="BC130" s="39">
        <f t="shared" si="95"/>
        <v>0.54658002120166138</v>
      </c>
      <c r="BD130" s="43">
        <v>30</v>
      </c>
      <c r="BE130" s="45">
        <v>20</v>
      </c>
      <c r="BF130" s="45">
        <f t="shared" si="125"/>
        <v>0.66666666666666663</v>
      </c>
      <c r="BG130" s="18">
        <v>2093</v>
      </c>
      <c r="BH130" s="18">
        <v>2096</v>
      </c>
      <c r="BI130" s="45">
        <f t="shared" si="96"/>
        <v>99.85687022900764</v>
      </c>
      <c r="BJ130" s="43">
        <v>30</v>
      </c>
      <c r="BK130" s="45">
        <v>30</v>
      </c>
      <c r="BL130" s="45">
        <f t="shared" si="97"/>
        <v>1</v>
      </c>
      <c r="BM130" s="34">
        <v>94</v>
      </c>
      <c r="BN130" s="34">
        <v>102</v>
      </c>
      <c r="BO130" s="45">
        <f t="shared" si="98"/>
        <v>92.156862745098039</v>
      </c>
      <c r="BP130" s="43">
        <v>40</v>
      </c>
      <c r="BQ130" s="45">
        <v>40</v>
      </c>
      <c r="BR130" s="45">
        <f t="shared" si="99"/>
        <v>1</v>
      </c>
      <c r="BS130" s="34">
        <v>8</v>
      </c>
      <c r="BT130" s="34">
        <v>12</v>
      </c>
      <c r="BU130" s="45">
        <f t="shared" si="103"/>
        <v>66.666666666666671</v>
      </c>
      <c r="BV130" s="43">
        <v>40</v>
      </c>
      <c r="BW130" s="45">
        <v>10</v>
      </c>
      <c r="BX130" s="45">
        <f t="shared" si="104"/>
        <v>0.25</v>
      </c>
      <c r="BY130" s="30">
        <v>0</v>
      </c>
      <c r="BZ130" s="30">
        <v>1196</v>
      </c>
      <c r="CA130" s="45">
        <f t="shared" si="135"/>
        <v>0</v>
      </c>
      <c r="CB130" s="20">
        <v>30</v>
      </c>
      <c r="CC130" s="45">
        <v>30</v>
      </c>
      <c r="CD130" s="45">
        <f t="shared" si="164"/>
        <v>1</v>
      </c>
      <c r="CE130" s="43">
        <v>8</v>
      </c>
      <c r="CF130" s="43">
        <v>153</v>
      </c>
      <c r="CG130" s="45">
        <f t="shared" si="137"/>
        <v>5.2287581699346406</v>
      </c>
      <c r="CH130" s="20">
        <v>30</v>
      </c>
      <c r="CI130" s="45">
        <v>30</v>
      </c>
      <c r="CJ130" s="45">
        <f t="shared" si="165"/>
        <v>1</v>
      </c>
      <c r="CK130" s="30">
        <v>6</v>
      </c>
      <c r="CL130" s="36">
        <v>88</v>
      </c>
      <c r="CM130" s="45">
        <f t="shared" si="139"/>
        <v>6.8181818181818183</v>
      </c>
      <c r="CN130" s="20">
        <v>30</v>
      </c>
      <c r="CO130" s="45">
        <v>0</v>
      </c>
      <c r="CP130" s="45">
        <f t="shared" si="140"/>
        <v>0</v>
      </c>
      <c r="CQ130" s="103">
        <v>56.330014224751068</v>
      </c>
      <c r="CR130" s="20">
        <v>40</v>
      </c>
      <c r="CS130" s="45">
        <f t="shared" si="166"/>
        <v>25.035561877667138</v>
      </c>
      <c r="CT130" s="45">
        <f t="shared" si="155"/>
        <v>0.62588904694167846</v>
      </c>
      <c r="CU130" s="20">
        <v>0</v>
      </c>
      <c r="CV130" s="20">
        <v>30</v>
      </c>
      <c r="CW130" s="45">
        <v>30</v>
      </c>
      <c r="CX130" s="45">
        <f t="shared" si="184"/>
        <v>1</v>
      </c>
      <c r="CY130" s="20">
        <v>100</v>
      </c>
      <c r="CZ130" s="20">
        <v>10</v>
      </c>
      <c r="DA130" s="45">
        <v>10</v>
      </c>
      <c r="DB130" s="45">
        <f t="shared" si="179"/>
        <v>1</v>
      </c>
      <c r="DC130" s="89">
        <v>51.2</v>
      </c>
      <c r="DD130" s="20">
        <v>20</v>
      </c>
      <c r="DE130" s="45">
        <v>20</v>
      </c>
      <c r="DF130" s="45">
        <f t="shared" si="121"/>
        <v>1</v>
      </c>
      <c r="DG130" s="127" t="s">
        <v>217</v>
      </c>
      <c r="DH130" s="20">
        <v>40</v>
      </c>
      <c r="DI130" s="45">
        <v>10</v>
      </c>
      <c r="DJ130" s="45">
        <f t="shared" si="180"/>
        <v>0.25</v>
      </c>
      <c r="DK130" s="20">
        <v>0</v>
      </c>
      <c r="DL130" s="20">
        <v>20</v>
      </c>
      <c r="DM130" s="45">
        <v>20</v>
      </c>
      <c r="DN130" s="45">
        <f t="shared" si="185"/>
        <v>1</v>
      </c>
      <c r="DO130" s="41">
        <f t="shared" si="160"/>
        <v>630</v>
      </c>
      <c r="DP130" s="41">
        <f t="shared" si="161"/>
        <v>482.19299627999948</v>
      </c>
      <c r="DQ130" s="42">
        <f t="shared" si="181"/>
        <v>0.76538570838095155</v>
      </c>
    </row>
    <row r="131" spans="1:170" ht="25.5">
      <c r="A131" s="35" t="s">
        <v>49</v>
      </c>
      <c r="B131" s="29" t="s">
        <v>192</v>
      </c>
      <c r="C131" s="20">
        <v>59</v>
      </c>
      <c r="D131" s="20">
        <v>150</v>
      </c>
      <c r="E131" s="45">
        <f t="shared" si="168"/>
        <v>39.333333333333336</v>
      </c>
      <c r="F131" s="36">
        <v>30</v>
      </c>
      <c r="G131" s="45">
        <f t="shared" si="169"/>
        <v>16.857142857142858</v>
      </c>
      <c r="H131" s="37">
        <f t="shared" si="170"/>
        <v>0.56190476190476191</v>
      </c>
      <c r="I131" s="30">
        <v>20</v>
      </c>
      <c r="J131" s="30">
        <v>52</v>
      </c>
      <c r="K131" s="20">
        <f t="shared" si="171"/>
        <v>38.46153846153846</v>
      </c>
      <c r="L131" s="20">
        <v>20</v>
      </c>
      <c r="M131" s="45">
        <v>20</v>
      </c>
      <c r="N131" s="37">
        <f t="shared" si="172"/>
        <v>1</v>
      </c>
      <c r="O131" s="20">
        <v>18</v>
      </c>
      <c r="P131" s="45">
        <v>32</v>
      </c>
      <c r="Q131" s="43">
        <f t="shared" si="173"/>
        <v>1.7777777777777777</v>
      </c>
      <c r="R131" s="20">
        <v>30</v>
      </c>
      <c r="S131" s="45">
        <v>15</v>
      </c>
      <c r="T131" s="45">
        <f t="shared" si="174"/>
        <v>0.5</v>
      </c>
      <c r="U131" s="30">
        <v>3</v>
      </c>
      <c r="V131" s="36">
        <v>3</v>
      </c>
      <c r="W131" s="20">
        <f t="shared" si="175"/>
        <v>100</v>
      </c>
      <c r="X131" s="43">
        <v>20</v>
      </c>
      <c r="Y131" s="45">
        <v>20</v>
      </c>
      <c r="Z131" s="45">
        <f t="shared" si="176"/>
        <v>1</v>
      </c>
      <c r="AA131" s="36">
        <v>3</v>
      </c>
      <c r="AB131" s="45">
        <v>3</v>
      </c>
      <c r="AC131" s="20">
        <f t="shared" si="177"/>
        <v>100</v>
      </c>
      <c r="AD131" s="20">
        <v>20</v>
      </c>
      <c r="AE131" s="45">
        <v>20</v>
      </c>
      <c r="AF131" s="45">
        <f t="shared" si="178"/>
        <v>1</v>
      </c>
      <c r="AG131" s="8">
        <v>161</v>
      </c>
      <c r="AH131" s="8">
        <v>1640</v>
      </c>
      <c r="AI131" s="45">
        <f t="shared" si="134"/>
        <v>9.8170731707317067</v>
      </c>
      <c r="AJ131" s="43">
        <v>30</v>
      </c>
      <c r="AK131" s="45">
        <v>10</v>
      </c>
      <c r="AL131" s="45">
        <f t="shared" si="163"/>
        <v>0.33333333333333331</v>
      </c>
      <c r="AM131" s="30">
        <v>0</v>
      </c>
      <c r="AN131" s="30">
        <v>0</v>
      </c>
      <c r="AO131" s="45">
        <v>0</v>
      </c>
      <c r="AP131" s="43">
        <v>30</v>
      </c>
      <c r="AQ131" s="45">
        <v>30</v>
      </c>
      <c r="AR131" s="45">
        <f t="shared" si="167"/>
        <v>1</v>
      </c>
      <c r="AS131" s="20">
        <v>0</v>
      </c>
      <c r="AT131" s="45">
        <v>30</v>
      </c>
      <c r="AU131" s="45">
        <v>30</v>
      </c>
      <c r="AV131" s="45">
        <f t="shared" si="182"/>
        <v>1</v>
      </c>
      <c r="AW131" s="20">
        <v>0</v>
      </c>
      <c r="AX131" s="45">
        <v>30</v>
      </c>
      <c r="AY131" s="45">
        <v>30</v>
      </c>
      <c r="AZ131" s="45">
        <f t="shared" si="183"/>
        <v>1</v>
      </c>
      <c r="BA131" s="38">
        <v>1176181.74043315</v>
      </c>
      <c r="BB131" s="16">
        <v>32488121.280306201</v>
      </c>
      <c r="BC131" s="39">
        <f t="shared" ref="BC131:BC163" si="186">BA131*100/BB131</f>
        <v>3.6203439721401596</v>
      </c>
      <c r="BD131" s="43">
        <v>30</v>
      </c>
      <c r="BE131" s="45">
        <v>20</v>
      </c>
      <c r="BF131" s="45">
        <f t="shared" si="125"/>
        <v>0.66666666666666663</v>
      </c>
      <c r="BG131" s="18">
        <v>1639</v>
      </c>
      <c r="BH131" s="18">
        <v>1640</v>
      </c>
      <c r="BI131" s="45">
        <f t="shared" ref="BI131:BI163" si="187">BG131*100/BH131</f>
        <v>99.939024390243901</v>
      </c>
      <c r="BJ131" s="43">
        <v>30</v>
      </c>
      <c r="BK131" s="45">
        <v>30</v>
      </c>
      <c r="BL131" s="45">
        <f t="shared" ref="BL131:BL163" si="188">BK131/BJ131</f>
        <v>1</v>
      </c>
      <c r="BM131" s="34">
        <v>33</v>
      </c>
      <c r="BN131" s="34">
        <v>37</v>
      </c>
      <c r="BO131" s="45">
        <f t="shared" ref="BO131:BO163" si="189">BM131*100/BN131</f>
        <v>89.189189189189193</v>
      </c>
      <c r="BP131" s="43">
        <v>40</v>
      </c>
      <c r="BQ131" s="45">
        <v>30</v>
      </c>
      <c r="BR131" s="45">
        <f t="shared" ref="BR131:BR163" si="190">BQ131/BP131</f>
        <v>0.75</v>
      </c>
      <c r="BS131" s="34">
        <v>8</v>
      </c>
      <c r="BT131" s="34">
        <v>18</v>
      </c>
      <c r="BU131" s="45">
        <f t="shared" si="103"/>
        <v>44.444444444444443</v>
      </c>
      <c r="BV131" s="43">
        <v>40</v>
      </c>
      <c r="BW131" s="45">
        <v>0</v>
      </c>
      <c r="BX131" s="45">
        <f t="shared" si="104"/>
        <v>0</v>
      </c>
      <c r="BY131" s="30">
        <v>3</v>
      </c>
      <c r="BZ131" s="30">
        <v>664</v>
      </c>
      <c r="CA131" s="45">
        <f t="shared" si="135"/>
        <v>0.45180722891566266</v>
      </c>
      <c r="CB131" s="20">
        <v>30</v>
      </c>
      <c r="CC131" s="45">
        <v>30</v>
      </c>
      <c r="CD131" s="45">
        <f t="shared" si="164"/>
        <v>1</v>
      </c>
      <c r="CE131" s="43">
        <v>7</v>
      </c>
      <c r="CF131" s="43">
        <v>118</v>
      </c>
      <c r="CG131" s="45">
        <f t="shared" si="137"/>
        <v>5.9322033898305087</v>
      </c>
      <c r="CH131" s="20">
        <v>30</v>
      </c>
      <c r="CI131" s="45">
        <v>0</v>
      </c>
      <c r="CJ131" s="45">
        <f t="shared" si="165"/>
        <v>0</v>
      </c>
      <c r="CK131" s="30">
        <v>1</v>
      </c>
      <c r="CL131" s="36">
        <v>72</v>
      </c>
      <c r="CM131" s="45">
        <f t="shared" si="139"/>
        <v>1.3888888888888888</v>
      </c>
      <c r="CN131" s="20">
        <v>30</v>
      </c>
      <c r="CO131" s="45">
        <v>30</v>
      </c>
      <c r="CP131" s="45">
        <f t="shared" si="140"/>
        <v>1</v>
      </c>
      <c r="CQ131" s="103">
        <v>51.759834368530022</v>
      </c>
      <c r="CR131" s="20">
        <v>40</v>
      </c>
      <c r="CS131" s="45">
        <f t="shared" si="166"/>
        <v>23.004370830457791</v>
      </c>
      <c r="CT131" s="45">
        <f t="shared" ref="CT131:CT163" si="191">CS131/CR131</f>
        <v>0.5751092707614448</v>
      </c>
      <c r="CU131" s="20">
        <v>0</v>
      </c>
      <c r="CV131" s="20">
        <v>30</v>
      </c>
      <c r="CW131" s="45">
        <v>30</v>
      </c>
      <c r="CX131" s="45">
        <f t="shared" si="184"/>
        <v>1</v>
      </c>
      <c r="CY131" s="20">
        <v>100</v>
      </c>
      <c r="CZ131" s="20">
        <v>10</v>
      </c>
      <c r="DA131" s="45">
        <v>10</v>
      </c>
      <c r="DB131" s="45">
        <f t="shared" si="179"/>
        <v>1</v>
      </c>
      <c r="DC131" s="89">
        <v>51.2</v>
      </c>
      <c r="DD131" s="20">
        <v>20</v>
      </c>
      <c r="DE131" s="45">
        <v>20</v>
      </c>
      <c r="DF131" s="45">
        <f t="shared" si="121"/>
        <v>1</v>
      </c>
      <c r="DG131" s="127" t="s">
        <v>217</v>
      </c>
      <c r="DH131" s="20">
        <v>40</v>
      </c>
      <c r="DI131" s="45">
        <v>10</v>
      </c>
      <c r="DJ131" s="45">
        <f t="shared" si="180"/>
        <v>0.25</v>
      </c>
      <c r="DK131" s="20">
        <v>0</v>
      </c>
      <c r="DL131" s="20">
        <v>20</v>
      </c>
      <c r="DM131" s="45">
        <v>20</v>
      </c>
      <c r="DN131" s="45">
        <f t="shared" si="185"/>
        <v>1</v>
      </c>
      <c r="DO131" s="41">
        <f t="shared" ref="DO131:DO163" si="192">SUM(DL131,DH131,DD131,CZ131,CV131,CR131,CN131,CH131,CB131,BV131,BP131,BJ131,BD131,AX131,AT131,AP131,AJ131,AD131,X131,R131,L131,F131)</f>
        <v>630</v>
      </c>
      <c r="DP131" s="41">
        <f t="shared" ref="DP131:DP163" si="193">SUM(DM131,DI131,DE131,DA131,CW131,CS131,CO131,CI131,CC131,BW131,BQ131,BK131,BE131,AY131,AU131,AQ131,AK131,AE131,Y131,S131,M131,G131)</f>
        <v>444.86151368760062</v>
      </c>
      <c r="DQ131" s="42">
        <f t="shared" si="181"/>
        <v>0.70612938680571524</v>
      </c>
    </row>
    <row r="132" spans="1:170" ht="25.5">
      <c r="A132" s="35" t="s">
        <v>49</v>
      </c>
      <c r="B132" s="29" t="s">
        <v>193</v>
      </c>
      <c r="C132" s="20">
        <v>47</v>
      </c>
      <c r="D132" s="20">
        <v>154</v>
      </c>
      <c r="E132" s="45">
        <f t="shared" si="168"/>
        <v>30.519480519480521</v>
      </c>
      <c r="F132" s="36">
        <v>30</v>
      </c>
      <c r="G132" s="45">
        <f t="shared" si="169"/>
        <v>13.079777365491651</v>
      </c>
      <c r="H132" s="37">
        <f t="shared" si="170"/>
        <v>0.4359925788497217</v>
      </c>
      <c r="I132" s="30">
        <v>20</v>
      </c>
      <c r="J132" s="30">
        <v>47</v>
      </c>
      <c r="K132" s="20">
        <f t="shared" si="171"/>
        <v>42.553191489361701</v>
      </c>
      <c r="L132" s="20">
        <v>20</v>
      </c>
      <c r="M132" s="45">
        <v>20</v>
      </c>
      <c r="N132" s="37">
        <f t="shared" si="172"/>
        <v>1</v>
      </c>
      <c r="O132" s="20">
        <v>17</v>
      </c>
      <c r="P132" s="45">
        <v>49</v>
      </c>
      <c r="Q132" s="43">
        <f t="shared" si="173"/>
        <v>2.8823529411764706</v>
      </c>
      <c r="R132" s="20">
        <v>30</v>
      </c>
      <c r="S132" s="45">
        <v>30</v>
      </c>
      <c r="T132" s="45">
        <f t="shared" si="174"/>
        <v>1</v>
      </c>
      <c r="U132" s="30">
        <v>3.75</v>
      </c>
      <c r="V132" s="36">
        <v>3.75</v>
      </c>
      <c r="W132" s="20">
        <f t="shared" si="175"/>
        <v>100</v>
      </c>
      <c r="X132" s="43">
        <v>20</v>
      </c>
      <c r="Y132" s="45">
        <v>20</v>
      </c>
      <c r="Z132" s="45">
        <f t="shared" si="176"/>
        <v>1</v>
      </c>
      <c r="AA132" s="36">
        <v>4</v>
      </c>
      <c r="AB132" s="45">
        <v>4</v>
      </c>
      <c r="AC132" s="20">
        <f t="shared" si="177"/>
        <v>100</v>
      </c>
      <c r="AD132" s="20">
        <v>20</v>
      </c>
      <c r="AE132" s="45">
        <v>20</v>
      </c>
      <c r="AF132" s="45">
        <f t="shared" si="178"/>
        <v>1</v>
      </c>
      <c r="AG132" s="8">
        <v>75</v>
      </c>
      <c r="AH132" s="8">
        <v>1373</v>
      </c>
      <c r="AI132" s="45">
        <f t="shared" si="134"/>
        <v>5.4624908958485072</v>
      </c>
      <c r="AJ132" s="43">
        <v>30</v>
      </c>
      <c r="AK132" s="45">
        <v>10</v>
      </c>
      <c r="AL132" s="45">
        <f t="shared" si="163"/>
        <v>0.33333333333333331</v>
      </c>
      <c r="AM132" s="30">
        <v>0</v>
      </c>
      <c r="AN132" s="30">
        <v>0</v>
      </c>
      <c r="AO132" s="45">
        <v>0</v>
      </c>
      <c r="AP132" s="43">
        <v>30</v>
      </c>
      <c r="AQ132" s="45">
        <v>30</v>
      </c>
      <c r="AR132" s="45">
        <f t="shared" si="167"/>
        <v>1</v>
      </c>
      <c r="AS132" s="20">
        <v>0</v>
      </c>
      <c r="AT132" s="45">
        <v>30</v>
      </c>
      <c r="AU132" s="45">
        <v>30</v>
      </c>
      <c r="AV132" s="45">
        <f t="shared" si="182"/>
        <v>1</v>
      </c>
      <c r="AW132" s="20">
        <v>0</v>
      </c>
      <c r="AX132" s="45">
        <v>30</v>
      </c>
      <c r="AY132" s="45">
        <v>30</v>
      </c>
      <c r="AZ132" s="45">
        <f t="shared" si="183"/>
        <v>1</v>
      </c>
      <c r="BA132" s="38">
        <v>303344.3972148</v>
      </c>
      <c r="BB132" s="16">
        <v>22612745.419251401</v>
      </c>
      <c r="BC132" s="39">
        <f t="shared" si="186"/>
        <v>1.341475312221696</v>
      </c>
      <c r="BD132" s="43">
        <v>30</v>
      </c>
      <c r="BE132" s="45">
        <v>20</v>
      </c>
      <c r="BF132" s="45">
        <f t="shared" si="125"/>
        <v>0.66666666666666663</v>
      </c>
      <c r="BG132" s="18">
        <v>1372</v>
      </c>
      <c r="BH132" s="18">
        <v>1373</v>
      </c>
      <c r="BI132" s="45">
        <f t="shared" si="187"/>
        <v>99.927166788055359</v>
      </c>
      <c r="BJ132" s="43">
        <v>30</v>
      </c>
      <c r="BK132" s="45">
        <v>30</v>
      </c>
      <c r="BL132" s="45">
        <f t="shared" si="188"/>
        <v>1</v>
      </c>
      <c r="BM132" s="34">
        <v>49</v>
      </c>
      <c r="BN132" s="34">
        <v>51</v>
      </c>
      <c r="BO132" s="45">
        <f t="shared" si="189"/>
        <v>96.078431372549019</v>
      </c>
      <c r="BP132" s="43">
        <v>40</v>
      </c>
      <c r="BQ132" s="45">
        <v>40</v>
      </c>
      <c r="BR132" s="45">
        <f t="shared" si="190"/>
        <v>1</v>
      </c>
      <c r="BS132" s="34">
        <v>9</v>
      </c>
      <c r="BT132" s="34">
        <v>19</v>
      </c>
      <c r="BU132" s="45">
        <f t="shared" ref="BU132:BU163" si="194">BS132*100/BT132</f>
        <v>47.368421052631582</v>
      </c>
      <c r="BV132" s="43">
        <v>40</v>
      </c>
      <c r="BW132" s="45">
        <v>0</v>
      </c>
      <c r="BX132" s="45">
        <f t="shared" ref="BX132:BX163" si="195">BW132/BV132</f>
        <v>0</v>
      </c>
      <c r="BY132" s="30">
        <v>1</v>
      </c>
      <c r="BZ132" s="30">
        <v>642</v>
      </c>
      <c r="CA132" s="45">
        <f t="shared" si="135"/>
        <v>0.1557632398753894</v>
      </c>
      <c r="CB132" s="20">
        <v>30</v>
      </c>
      <c r="CC132" s="45">
        <v>30</v>
      </c>
      <c r="CD132" s="45">
        <f t="shared" si="164"/>
        <v>1</v>
      </c>
      <c r="CE132" s="43">
        <v>7</v>
      </c>
      <c r="CF132" s="43">
        <v>61</v>
      </c>
      <c r="CG132" s="45">
        <f t="shared" si="137"/>
        <v>11.475409836065573</v>
      </c>
      <c r="CH132" s="20">
        <v>30</v>
      </c>
      <c r="CI132" s="45">
        <v>0</v>
      </c>
      <c r="CJ132" s="45">
        <f t="shared" si="165"/>
        <v>0</v>
      </c>
      <c r="CK132" s="30">
        <v>2</v>
      </c>
      <c r="CL132" s="36">
        <v>29</v>
      </c>
      <c r="CM132" s="45">
        <f t="shared" si="139"/>
        <v>6.8965517241379306</v>
      </c>
      <c r="CN132" s="20">
        <v>30</v>
      </c>
      <c r="CO132" s="45">
        <v>0</v>
      </c>
      <c r="CP132" s="45">
        <f t="shared" si="140"/>
        <v>0</v>
      </c>
      <c r="CQ132" s="103">
        <v>58.884297520661157</v>
      </c>
      <c r="CR132" s="20">
        <v>40</v>
      </c>
      <c r="CS132" s="45">
        <f t="shared" si="166"/>
        <v>26.170798898071624</v>
      </c>
      <c r="CT132" s="45">
        <f t="shared" si="191"/>
        <v>0.65426997245179064</v>
      </c>
      <c r="CU132" s="20">
        <v>0</v>
      </c>
      <c r="CV132" s="20">
        <v>30</v>
      </c>
      <c r="CW132" s="45">
        <v>30</v>
      </c>
      <c r="CX132" s="45">
        <f t="shared" si="184"/>
        <v>1</v>
      </c>
      <c r="CY132" s="20">
        <v>100</v>
      </c>
      <c r="CZ132" s="20">
        <v>10</v>
      </c>
      <c r="DA132" s="45">
        <v>10</v>
      </c>
      <c r="DB132" s="45">
        <f t="shared" si="179"/>
        <v>1</v>
      </c>
      <c r="DC132" s="89">
        <v>49.9</v>
      </c>
      <c r="DD132" s="20">
        <v>20</v>
      </c>
      <c r="DE132" s="45">
        <v>20</v>
      </c>
      <c r="DF132" s="45">
        <f t="shared" si="121"/>
        <v>1</v>
      </c>
      <c r="DG132" s="127" t="s">
        <v>214</v>
      </c>
      <c r="DH132" s="20">
        <v>40</v>
      </c>
      <c r="DI132" s="45">
        <v>20</v>
      </c>
      <c r="DJ132" s="45">
        <f t="shared" si="180"/>
        <v>0.5</v>
      </c>
      <c r="DK132" s="20">
        <v>0</v>
      </c>
      <c r="DL132" s="20">
        <v>20</v>
      </c>
      <c r="DM132" s="45">
        <v>20</v>
      </c>
      <c r="DN132" s="45">
        <f t="shared" si="185"/>
        <v>1</v>
      </c>
      <c r="DO132" s="41">
        <f t="shared" si="192"/>
        <v>630</v>
      </c>
      <c r="DP132" s="41">
        <f t="shared" si="193"/>
        <v>449.25057626356329</v>
      </c>
      <c r="DQ132" s="42">
        <f t="shared" si="181"/>
        <v>0.71309615279930683</v>
      </c>
    </row>
    <row r="133" spans="1:170" ht="25.5">
      <c r="A133" s="35" t="s">
        <v>49</v>
      </c>
      <c r="B133" s="29" t="s">
        <v>223</v>
      </c>
      <c r="C133" s="20">
        <v>63</v>
      </c>
      <c r="D133" s="20">
        <v>165</v>
      </c>
      <c r="E133" s="45">
        <f t="shared" ref="E133" si="196">C133*100/D133</f>
        <v>38.18181818181818</v>
      </c>
      <c r="F133" s="36">
        <v>30</v>
      </c>
      <c r="G133" s="45">
        <f t="shared" ref="G133" si="197">E133*30/70</f>
        <v>16.363636363636363</v>
      </c>
      <c r="H133" s="37">
        <f t="shared" ref="H133" si="198">G133/F133</f>
        <v>0.54545454545454541</v>
      </c>
      <c r="I133" s="30">
        <v>17</v>
      </c>
      <c r="J133" s="30">
        <v>47</v>
      </c>
      <c r="K133" s="20">
        <f t="shared" ref="K133" si="199">I133*100/J133</f>
        <v>36.170212765957444</v>
      </c>
      <c r="L133" s="20">
        <v>20</v>
      </c>
      <c r="M133" s="45">
        <v>20</v>
      </c>
      <c r="N133" s="37">
        <f t="shared" ref="N133" si="200">M133/L133</f>
        <v>1</v>
      </c>
      <c r="O133" s="20">
        <v>15</v>
      </c>
      <c r="P133" s="45">
        <v>30</v>
      </c>
      <c r="Q133" s="43">
        <f t="shared" ref="Q133" si="201">P133/O133</f>
        <v>2</v>
      </c>
      <c r="R133" s="20">
        <v>30</v>
      </c>
      <c r="S133" s="45">
        <v>15</v>
      </c>
      <c r="T133" s="45">
        <f t="shared" ref="T133" si="202">S133/R133</f>
        <v>0.5</v>
      </c>
      <c r="U133" s="30">
        <v>4</v>
      </c>
      <c r="V133" s="36">
        <v>4</v>
      </c>
      <c r="W133" s="20">
        <f t="shared" ref="W133" si="203">U133*100/V133</f>
        <v>100</v>
      </c>
      <c r="X133" s="43">
        <v>20</v>
      </c>
      <c r="Y133" s="45">
        <v>20</v>
      </c>
      <c r="Z133" s="45">
        <f t="shared" ref="Z133" si="204">Y133/X133</f>
        <v>1</v>
      </c>
      <c r="AA133" s="36">
        <v>4</v>
      </c>
      <c r="AB133" s="45">
        <v>4</v>
      </c>
      <c r="AC133" s="20">
        <f t="shared" ref="AC133" si="205">AA133*100/AB133</f>
        <v>100</v>
      </c>
      <c r="AD133" s="20">
        <v>20</v>
      </c>
      <c r="AE133" s="45">
        <v>20</v>
      </c>
      <c r="AF133" s="45">
        <f t="shared" ref="AF133" si="206">AE133/AD133</f>
        <v>1</v>
      </c>
      <c r="AG133" s="8">
        <v>126</v>
      </c>
      <c r="AH133" s="8">
        <v>1284</v>
      </c>
      <c r="AI133" s="45">
        <f t="shared" si="134"/>
        <v>9.8130841121495322</v>
      </c>
      <c r="AJ133" s="43">
        <v>30</v>
      </c>
      <c r="AK133" s="45">
        <v>10</v>
      </c>
      <c r="AL133" s="45">
        <f t="shared" si="163"/>
        <v>0.33333333333333331</v>
      </c>
      <c r="AM133" s="30">
        <v>0</v>
      </c>
      <c r="AN133" s="30">
        <v>0</v>
      </c>
      <c r="AO133" s="45">
        <v>0</v>
      </c>
      <c r="AP133" s="43">
        <v>30</v>
      </c>
      <c r="AQ133" s="45">
        <v>30</v>
      </c>
      <c r="AR133" s="45">
        <f t="shared" si="167"/>
        <v>1</v>
      </c>
      <c r="AS133" s="20">
        <v>0</v>
      </c>
      <c r="AT133" s="45">
        <v>30</v>
      </c>
      <c r="AU133" s="45">
        <v>30</v>
      </c>
      <c r="AV133" s="45">
        <f t="shared" ref="AV133" si="207">AU133/AT133</f>
        <v>1</v>
      </c>
      <c r="AW133" s="20">
        <v>0</v>
      </c>
      <c r="AX133" s="45">
        <v>30</v>
      </c>
      <c r="AY133" s="45">
        <v>30</v>
      </c>
      <c r="AZ133" s="45">
        <f t="shared" ref="AZ133" si="208">AY133/AX133</f>
        <v>1</v>
      </c>
      <c r="BA133" s="38">
        <v>773410.49322265806</v>
      </c>
      <c r="BB133" s="16">
        <v>23113973.049777199</v>
      </c>
      <c r="BC133" s="39">
        <f t="shared" si="186"/>
        <v>3.3460733537980532</v>
      </c>
      <c r="BD133" s="43">
        <v>30</v>
      </c>
      <c r="BE133" s="45">
        <v>20</v>
      </c>
      <c r="BF133" s="45">
        <f t="shared" si="125"/>
        <v>0.66666666666666663</v>
      </c>
      <c r="BG133" s="18">
        <v>1278</v>
      </c>
      <c r="BH133" s="18">
        <v>1284</v>
      </c>
      <c r="BI133" s="45">
        <f t="shared" si="187"/>
        <v>99.532710280373834</v>
      </c>
      <c r="BJ133" s="43">
        <v>30</v>
      </c>
      <c r="BK133" s="45">
        <v>30</v>
      </c>
      <c r="BL133" s="45">
        <f t="shared" si="188"/>
        <v>1</v>
      </c>
      <c r="BM133" s="34">
        <v>41</v>
      </c>
      <c r="BN133" s="34">
        <v>42</v>
      </c>
      <c r="BO133" s="45">
        <f t="shared" si="189"/>
        <v>97.61904761904762</v>
      </c>
      <c r="BP133" s="43">
        <v>40</v>
      </c>
      <c r="BQ133" s="45">
        <v>40</v>
      </c>
      <c r="BR133" s="45">
        <f t="shared" si="190"/>
        <v>1</v>
      </c>
      <c r="BS133" s="34">
        <v>11</v>
      </c>
      <c r="BT133" s="34">
        <v>15</v>
      </c>
      <c r="BU133" s="45">
        <f t="shared" si="194"/>
        <v>73.333333333333329</v>
      </c>
      <c r="BV133" s="43">
        <v>40</v>
      </c>
      <c r="BW133" s="45">
        <v>20</v>
      </c>
      <c r="BX133" s="45">
        <f t="shared" si="195"/>
        <v>0.5</v>
      </c>
      <c r="BY133" s="30">
        <v>2</v>
      </c>
      <c r="BZ133" s="30">
        <v>350</v>
      </c>
      <c r="CA133" s="45">
        <f t="shared" si="135"/>
        <v>0.5714285714285714</v>
      </c>
      <c r="CB133" s="20">
        <v>30</v>
      </c>
      <c r="CC133" s="45">
        <v>30</v>
      </c>
      <c r="CD133" s="45">
        <f t="shared" si="164"/>
        <v>1</v>
      </c>
      <c r="CE133" s="43">
        <v>6</v>
      </c>
      <c r="CF133" s="43">
        <v>80</v>
      </c>
      <c r="CG133" s="45">
        <f t="shared" si="137"/>
        <v>7.5</v>
      </c>
      <c r="CH133" s="20">
        <v>30</v>
      </c>
      <c r="CI133" s="45">
        <v>0</v>
      </c>
      <c r="CJ133" s="45">
        <f t="shared" si="165"/>
        <v>0</v>
      </c>
      <c r="CK133" s="30">
        <v>7</v>
      </c>
      <c r="CL133" s="36">
        <v>64</v>
      </c>
      <c r="CM133" s="45">
        <f t="shared" si="139"/>
        <v>10.9375</v>
      </c>
      <c r="CN133" s="20">
        <v>30</v>
      </c>
      <c r="CO133" s="45">
        <v>0</v>
      </c>
      <c r="CP133" s="45">
        <f t="shared" si="140"/>
        <v>0</v>
      </c>
      <c r="CQ133" s="103">
        <v>66.375545851528386</v>
      </c>
      <c r="CR133" s="20">
        <v>40</v>
      </c>
      <c r="CS133" s="45">
        <f t="shared" si="166"/>
        <v>29.500242600679282</v>
      </c>
      <c r="CT133" s="45">
        <f t="shared" si="191"/>
        <v>0.73750606501698202</v>
      </c>
      <c r="CU133" s="20">
        <v>0</v>
      </c>
      <c r="CV133" s="20">
        <v>30</v>
      </c>
      <c r="CW133" s="45">
        <v>30</v>
      </c>
      <c r="CX133" s="45">
        <f t="shared" ref="CX133" si="209">CW133/CV133</f>
        <v>1</v>
      </c>
      <c r="CY133" s="20">
        <v>100</v>
      </c>
      <c r="CZ133" s="20">
        <v>10</v>
      </c>
      <c r="DA133" s="45">
        <v>10</v>
      </c>
      <c r="DB133" s="45">
        <f t="shared" ref="DB133" si="210">DA133/CZ133</f>
        <v>1</v>
      </c>
      <c r="DC133" s="89">
        <v>48.1</v>
      </c>
      <c r="DD133" s="20">
        <v>20</v>
      </c>
      <c r="DE133" s="45">
        <v>20</v>
      </c>
      <c r="DF133" s="45">
        <f t="shared" si="121"/>
        <v>1</v>
      </c>
      <c r="DG133" s="127" t="s">
        <v>217</v>
      </c>
      <c r="DH133" s="20">
        <v>40</v>
      </c>
      <c r="DI133" s="45">
        <v>10</v>
      </c>
      <c r="DJ133" s="45">
        <f t="shared" ref="DJ133" si="211">DI133/DH133</f>
        <v>0.25</v>
      </c>
      <c r="DK133" s="20">
        <v>0</v>
      </c>
      <c r="DL133" s="20">
        <v>20</v>
      </c>
      <c r="DM133" s="45">
        <v>20</v>
      </c>
      <c r="DN133" s="45">
        <f t="shared" ref="DN133" si="212">DM133/DL133</f>
        <v>1</v>
      </c>
      <c r="DO133" s="41">
        <f t="shared" si="192"/>
        <v>630</v>
      </c>
      <c r="DP133" s="41">
        <f t="shared" si="193"/>
        <v>450.86387896431563</v>
      </c>
      <c r="DQ133" s="42">
        <f t="shared" ref="DQ133" si="213">DP133/DO133</f>
        <v>0.71565695073700897</v>
      </c>
    </row>
    <row r="134" spans="1:170" ht="25.5">
      <c r="A134" s="35" t="s">
        <v>49</v>
      </c>
      <c r="B134" s="29" t="s">
        <v>194</v>
      </c>
      <c r="C134" s="20">
        <v>55</v>
      </c>
      <c r="D134" s="20">
        <v>200</v>
      </c>
      <c r="E134" s="45">
        <f t="shared" si="168"/>
        <v>27.5</v>
      </c>
      <c r="F134" s="36">
        <v>30</v>
      </c>
      <c r="G134" s="45">
        <f t="shared" si="169"/>
        <v>11.785714285714286</v>
      </c>
      <c r="H134" s="37">
        <f t="shared" si="170"/>
        <v>0.3928571428571429</v>
      </c>
      <c r="I134" s="30">
        <v>25</v>
      </c>
      <c r="J134" s="30">
        <v>48</v>
      </c>
      <c r="K134" s="20">
        <f t="shared" si="171"/>
        <v>52.083333333333336</v>
      </c>
      <c r="L134" s="20">
        <v>20</v>
      </c>
      <c r="M134" s="45">
        <v>20</v>
      </c>
      <c r="N134" s="37">
        <f t="shared" si="172"/>
        <v>1</v>
      </c>
      <c r="O134" s="20">
        <v>22</v>
      </c>
      <c r="P134" s="45">
        <v>66</v>
      </c>
      <c r="Q134" s="43">
        <f t="shared" si="173"/>
        <v>3</v>
      </c>
      <c r="R134" s="20">
        <v>30</v>
      </c>
      <c r="S134" s="45">
        <v>30</v>
      </c>
      <c r="T134" s="45">
        <f t="shared" si="174"/>
        <v>1</v>
      </c>
      <c r="U134" s="30">
        <v>5</v>
      </c>
      <c r="V134" s="36">
        <v>5</v>
      </c>
      <c r="W134" s="20">
        <f t="shared" si="175"/>
        <v>100</v>
      </c>
      <c r="X134" s="43">
        <v>20</v>
      </c>
      <c r="Y134" s="45">
        <v>20</v>
      </c>
      <c r="Z134" s="45">
        <f t="shared" si="176"/>
        <v>1</v>
      </c>
      <c r="AA134" s="36">
        <v>5</v>
      </c>
      <c r="AB134" s="45">
        <v>5</v>
      </c>
      <c r="AC134" s="20">
        <f t="shared" si="177"/>
        <v>100</v>
      </c>
      <c r="AD134" s="20">
        <v>20</v>
      </c>
      <c r="AE134" s="45">
        <v>20</v>
      </c>
      <c r="AF134" s="45">
        <f t="shared" si="178"/>
        <v>1</v>
      </c>
      <c r="AG134" s="8">
        <v>60</v>
      </c>
      <c r="AH134" s="8">
        <v>1177</v>
      </c>
      <c r="AI134" s="45">
        <f t="shared" si="134"/>
        <v>5.0977060322854717</v>
      </c>
      <c r="AJ134" s="43">
        <v>30</v>
      </c>
      <c r="AK134" s="45">
        <v>10</v>
      </c>
      <c r="AL134" s="45">
        <f t="shared" si="163"/>
        <v>0.33333333333333331</v>
      </c>
      <c r="AM134" s="30">
        <v>0</v>
      </c>
      <c r="AN134" s="30">
        <v>0</v>
      </c>
      <c r="AO134" s="45">
        <v>0</v>
      </c>
      <c r="AP134" s="43">
        <v>30</v>
      </c>
      <c r="AQ134" s="45">
        <v>30</v>
      </c>
      <c r="AR134" s="45">
        <f t="shared" si="167"/>
        <v>1</v>
      </c>
      <c r="AS134" s="20">
        <v>0</v>
      </c>
      <c r="AT134" s="45">
        <v>30</v>
      </c>
      <c r="AU134" s="45">
        <v>30</v>
      </c>
      <c r="AV134" s="45">
        <f t="shared" si="182"/>
        <v>1</v>
      </c>
      <c r="AW134" s="20">
        <v>0</v>
      </c>
      <c r="AX134" s="45">
        <v>30</v>
      </c>
      <c r="AY134" s="45">
        <v>30</v>
      </c>
      <c r="AZ134" s="45">
        <f t="shared" si="183"/>
        <v>1</v>
      </c>
      <c r="BA134" s="38">
        <v>418828.33608953701</v>
      </c>
      <c r="BB134" s="16">
        <v>21501378.106820598</v>
      </c>
      <c r="BC134" s="39">
        <f t="shared" si="186"/>
        <v>1.9479139151395957</v>
      </c>
      <c r="BD134" s="43">
        <v>30</v>
      </c>
      <c r="BE134" s="45">
        <v>20</v>
      </c>
      <c r="BF134" s="45">
        <f t="shared" si="125"/>
        <v>0.66666666666666663</v>
      </c>
      <c r="BG134" s="18">
        <v>1177</v>
      </c>
      <c r="BH134" s="18">
        <v>1177</v>
      </c>
      <c r="BI134" s="45">
        <f t="shared" si="187"/>
        <v>100</v>
      </c>
      <c r="BJ134" s="43">
        <v>30</v>
      </c>
      <c r="BK134" s="45">
        <v>30</v>
      </c>
      <c r="BL134" s="45">
        <f t="shared" si="188"/>
        <v>1</v>
      </c>
      <c r="BM134" s="34">
        <v>62</v>
      </c>
      <c r="BN134" s="34">
        <v>65</v>
      </c>
      <c r="BO134" s="45">
        <f t="shared" si="189"/>
        <v>95.384615384615387</v>
      </c>
      <c r="BP134" s="43">
        <v>40</v>
      </c>
      <c r="BQ134" s="45">
        <v>40</v>
      </c>
      <c r="BR134" s="45">
        <f t="shared" si="190"/>
        <v>1</v>
      </c>
      <c r="BS134" s="34">
        <v>11</v>
      </c>
      <c r="BT134" s="34">
        <v>14</v>
      </c>
      <c r="BU134" s="45">
        <f t="shared" si="194"/>
        <v>78.571428571428569</v>
      </c>
      <c r="BV134" s="43">
        <v>40</v>
      </c>
      <c r="BW134" s="45">
        <v>20</v>
      </c>
      <c r="BX134" s="45">
        <f t="shared" si="195"/>
        <v>0.5</v>
      </c>
      <c r="BY134" s="30">
        <v>3</v>
      </c>
      <c r="BZ134" s="30">
        <v>661</v>
      </c>
      <c r="CA134" s="45">
        <f t="shared" si="135"/>
        <v>0.45385779122541603</v>
      </c>
      <c r="CB134" s="20">
        <v>30</v>
      </c>
      <c r="CC134" s="45">
        <v>30</v>
      </c>
      <c r="CD134" s="45">
        <f t="shared" si="164"/>
        <v>1</v>
      </c>
      <c r="CE134" s="43">
        <v>19</v>
      </c>
      <c r="CF134" s="43">
        <v>97</v>
      </c>
      <c r="CG134" s="45">
        <f t="shared" si="137"/>
        <v>19.587628865979383</v>
      </c>
      <c r="CH134" s="20">
        <v>30</v>
      </c>
      <c r="CI134" s="45">
        <v>0</v>
      </c>
      <c r="CJ134" s="45">
        <f t="shared" si="165"/>
        <v>0</v>
      </c>
      <c r="CK134" s="30">
        <v>8</v>
      </c>
      <c r="CL134" s="36">
        <v>68</v>
      </c>
      <c r="CM134" s="45">
        <f t="shared" si="139"/>
        <v>11.764705882352942</v>
      </c>
      <c r="CN134" s="20">
        <v>30</v>
      </c>
      <c r="CO134" s="45">
        <v>0</v>
      </c>
      <c r="CP134" s="45">
        <f t="shared" si="140"/>
        <v>0</v>
      </c>
      <c r="CQ134" s="103">
        <v>56.531284302963776</v>
      </c>
      <c r="CR134" s="20">
        <v>40</v>
      </c>
      <c r="CS134" s="45">
        <f t="shared" si="166"/>
        <v>25.125015245761677</v>
      </c>
      <c r="CT134" s="45">
        <f t="shared" si="191"/>
        <v>0.62812538114404193</v>
      </c>
      <c r="CU134" s="20">
        <v>0</v>
      </c>
      <c r="CV134" s="20">
        <v>30</v>
      </c>
      <c r="CW134" s="45">
        <v>30</v>
      </c>
      <c r="CX134" s="45">
        <f t="shared" si="184"/>
        <v>1</v>
      </c>
      <c r="CY134" s="20">
        <v>100</v>
      </c>
      <c r="CZ134" s="20">
        <v>10</v>
      </c>
      <c r="DA134" s="45">
        <v>10</v>
      </c>
      <c r="DB134" s="45">
        <f t="shared" si="179"/>
        <v>1</v>
      </c>
      <c r="DC134" s="89">
        <v>50.4</v>
      </c>
      <c r="DD134" s="20">
        <v>20</v>
      </c>
      <c r="DE134" s="45">
        <v>20</v>
      </c>
      <c r="DF134" s="45">
        <f t="shared" si="121"/>
        <v>1</v>
      </c>
      <c r="DG134" s="127" t="s">
        <v>214</v>
      </c>
      <c r="DH134" s="20">
        <v>40</v>
      </c>
      <c r="DI134" s="45">
        <v>20</v>
      </c>
      <c r="DJ134" s="45">
        <f t="shared" si="180"/>
        <v>0.5</v>
      </c>
      <c r="DK134" s="20">
        <v>0</v>
      </c>
      <c r="DL134" s="20">
        <v>20</v>
      </c>
      <c r="DM134" s="45">
        <v>20</v>
      </c>
      <c r="DN134" s="45">
        <f t="shared" si="185"/>
        <v>1</v>
      </c>
      <c r="DO134" s="41">
        <f t="shared" si="192"/>
        <v>630</v>
      </c>
      <c r="DP134" s="41">
        <f t="shared" si="193"/>
        <v>466.91072953147597</v>
      </c>
      <c r="DQ134" s="42">
        <f t="shared" si="181"/>
        <v>0.7411281421134539</v>
      </c>
    </row>
    <row r="135" spans="1:170" ht="25.5">
      <c r="A135" s="35" t="s">
        <v>49</v>
      </c>
      <c r="B135" s="29" t="s">
        <v>195</v>
      </c>
      <c r="C135" s="20">
        <v>49</v>
      </c>
      <c r="D135" s="20">
        <v>126</v>
      </c>
      <c r="E135" s="45">
        <f t="shared" si="168"/>
        <v>38.888888888888886</v>
      </c>
      <c r="F135" s="36">
        <v>30</v>
      </c>
      <c r="G135" s="45">
        <f t="shared" si="169"/>
        <v>16.666666666666664</v>
      </c>
      <c r="H135" s="37">
        <f t="shared" si="170"/>
        <v>0.55555555555555547</v>
      </c>
      <c r="I135" s="30">
        <v>10</v>
      </c>
      <c r="J135" s="30">
        <v>38</v>
      </c>
      <c r="K135" s="20">
        <f t="shared" si="171"/>
        <v>26.315789473684209</v>
      </c>
      <c r="L135" s="20">
        <v>20</v>
      </c>
      <c r="M135" s="45">
        <v>10</v>
      </c>
      <c r="N135" s="37">
        <f t="shared" si="172"/>
        <v>0.5</v>
      </c>
      <c r="O135" s="20">
        <v>9</v>
      </c>
      <c r="P135" s="45">
        <v>16</v>
      </c>
      <c r="Q135" s="43">
        <f t="shared" si="173"/>
        <v>1.7777777777777777</v>
      </c>
      <c r="R135" s="20">
        <v>30</v>
      </c>
      <c r="S135" s="45">
        <v>15</v>
      </c>
      <c r="T135" s="45">
        <f t="shared" si="174"/>
        <v>0.5</v>
      </c>
      <c r="U135" s="30">
        <v>3.25</v>
      </c>
      <c r="V135" s="36">
        <v>3.25</v>
      </c>
      <c r="W135" s="20">
        <f t="shared" si="175"/>
        <v>100</v>
      </c>
      <c r="X135" s="43">
        <v>20</v>
      </c>
      <c r="Y135" s="45">
        <v>20</v>
      </c>
      <c r="Z135" s="45">
        <f t="shared" si="176"/>
        <v>1</v>
      </c>
      <c r="AA135" s="36">
        <v>3.25</v>
      </c>
      <c r="AB135" s="45">
        <v>3.25</v>
      </c>
      <c r="AC135" s="20">
        <f t="shared" si="177"/>
        <v>100</v>
      </c>
      <c r="AD135" s="20">
        <v>20</v>
      </c>
      <c r="AE135" s="45">
        <v>20</v>
      </c>
      <c r="AF135" s="45">
        <f t="shared" si="178"/>
        <v>1</v>
      </c>
      <c r="AG135" s="8">
        <v>153</v>
      </c>
      <c r="AH135" s="8">
        <v>2329</v>
      </c>
      <c r="AI135" s="45">
        <f t="shared" si="134"/>
        <v>6.5693430656934311</v>
      </c>
      <c r="AJ135" s="43">
        <v>30</v>
      </c>
      <c r="AK135" s="45">
        <v>10</v>
      </c>
      <c r="AL135" s="45">
        <f t="shared" si="163"/>
        <v>0.33333333333333331</v>
      </c>
      <c r="AM135" s="30">
        <v>0</v>
      </c>
      <c r="AN135" s="30">
        <v>0</v>
      </c>
      <c r="AO135" s="45">
        <v>0</v>
      </c>
      <c r="AP135" s="43">
        <v>30</v>
      </c>
      <c r="AQ135" s="45">
        <v>30</v>
      </c>
      <c r="AR135" s="45">
        <f t="shared" si="167"/>
        <v>1</v>
      </c>
      <c r="AS135" s="20">
        <v>0</v>
      </c>
      <c r="AT135" s="45">
        <v>30</v>
      </c>
      <c r="AU135" s="45">
        <v>30</v>
      </c>
      <c r="AV135" s="45">
        <f t="shared" si="182"/>
        <v>1</v>
      </c>
      <c r="AW135" s="20">
        <v>0</v>
      </c>
      <c r="AX135" s="45">
        <v>30</v>
      </c>
      <c r="AY135" s="45">
        <v>30</v>
      </c>
      <c r="AZ135" s="45">
        <f t="shared" si="183"/>
        <v>1</v>
      </c>
      <c r="BA135" s="38">
        <v>794373.980595759</v>
      </c>
      <c r="BB135" s="16">
        <v>43336247.351789102</v>
      </c>
      <c r="BC135" s="39">
        <f t="shared" si="186"/>
        <v>1.8330474582796656</v>
      </c>
      <c r="BD135" s="43">
        <v>30</v>
      </c>
      <c r="BE135" s="45">
        <v>20</v>
      </c>
      <c r="BF135" s="45">
        <f t="shared" si="125"/>
        <v>0.66666666666666663</v>
      </c>
      <c r="BG135" s="18">
        <v>2309</v>
      </c>
      <c r="BH135" s="18">
        <v>2329</v>
      </c>
      <c r="BI135" s="45">
        <f t="shared" si="187"/>
        <v>99.141262344353805</v>
      </c>
      <c r="BJ135" s="43">
        <v>30</v>
      </c>
      <c r="BK135" s="45">
        <v>30</v>
      </c>
      <c r="BL135" s="45">
        <f t="shared" si="188"/>
        <v>1</v>
      </c>
      <c r="BM135" s="34">
        <v>69</v>
      </c>
      <c r="BN135" s="34">
        <v>71</v>
      </c>
      <c r="BO135" s="45">
        <f t="shared" si="189"/>
        <v>97.183098591549296</v>
      </c>
      <c r="BP135" s="43">
        <v>40</v>
      </c>
      <c r="BQ135" s="45">
        <v>40</v>
      </c>
      <c r="BR135" s="45">
        <f t="shared" si="190"/>
        <v>1</v>
      </c>
      <c r="BS135" s="34">
        <v>3</v>
      </c>
      <c r="BT135" s="34">
        <v>3</v>
      </c>
      <c r="BU135" s="45">
        <f t="shared" si="194"/>
        <v>100</v>
      </c>
      <c r="BV135" s="43">
        <v>40</v>
      </c>
      <c r="BW135" s="45">
        <v>40</v>
      </c>
      <c r="BX135" s="45">
        <f t="shared" si="195"/>
        <v>1</v>
      </c>
      <c r="BY135" s="30">
        <v>2</v>
      </c>
      <c r="BZ135" s="30">
        <v>564</v>
      </c>
      <c r="CA135" s="45">
        <f t="shared" si="135"/>
        <v>0.3546099290780142</v>
      </c>
      <c r="CB135" s="20">
        <v>30</v>
      </c>
      <c r="CC135" s="45">
        <v>30</v>
      </c>
      <c r="CD135" s="45">
        <f t="shared" si="164"/>
        <v>1</v>
      </c>
      <c r="CE135" s="43">
        <v>6</v>
      </c>
      <c r="CF135" s="43">
        <v>68</v>
      </c>
      <c r="CG135" s="45">
        <f t="shared" si="137"/>
        <v>8.8235294117647065</v>
      </c>
      <c r="CH135" s="20">
        <v>30</v>
      </c>
      <c r="CI135" s="45">
        <v>0</v>
      </c>
      <c r="CJ135" s="45">
        <f t="shared" si="165"/>
        <v>0</v>
      </c>
      <c r="CK135" s="30">
        <v>5</v>
      </c>
      <c r="CL135" s="36">
        <v>78</v>
      </c>
      <c r="CM135" s="45">
        <f t="shared" si="139"/>
        <v>6.4102564102564106</v>
      </c>
      <c r="CN135" s="20">
        <v>30</v>
      </c>
      <c r="CO135" s="45">
        <v>0</v>
      </c>
      <c r="CP135" s="45">
        <f t="shared" si="140"/>
        <v>0</v>
      </c>
      <c r="CQ135" s="103">
        <v>59.444444444444443</v>
      </c>
      <c r="CR135" s="20">
        <v>40</v>
      </c>
      <c r="CS135" s="45">
        <f t="shared" si="166"/>
        <v>26.419753086419753</v>
      </c>
      <c r="CT135" s="45">
        <f t="shared" si="191"/>
        <v>0.66049382716049387</v>
      </c>
      <c r="CU135" s="20">
        <v>0</v>
      </c>
      <c r="CV135" s="20">
        <v>30</v>
      </c>
      <c r="CW135" s="45">
        <v>30</v>
      </c>
      <c r="CX135" s="45">
        <f t="shared" si="184"/>
        <v>1</v>
      </c>
      <c r="CY135" s="20">
        <v>100</v>
      </c>
      <c r="CZ135" s="20">
        <v>10</v>
      </c>
      <c r="DA135" s="45">
        <v>10</v>
      </c>
      <c r="DB135" s="45">
        <f t="shared" si="179"/>
        <v>1</v>
      </c>
      <c r="DC135" s="89">
        <v>50.7</v>
      </c>
      <c r="DD135" s="20">
        <v>20</v>
      </c>
      <c r="DE135" s="45">
        <v>20</v>
      </c>
      <c r="DF135" s="45">
        <f t="shared" si="121"/>
        <v>1</v>
      </c>
      <c r="DG135" s="127" t="s">
        <v>214</v>
      </c>
      <c r="DH135" s="20">
        <v>40</v>
      </c>
      <c r="DI135" s="45">
        <v>20</v>
      </c>
      <c r="DJ135" s="45">
        <f t="shared" si="180"/>
        <v>0.5</v>
      </c>
      <c r="DK135" s="20">
        <v>0</v>
      </c>
      <c r="DL135" s="20">
        <v>20</v>
      </c>
      <c r="DM135" s="45">
        <v>20</v>
      </c>
      <c r="DN135" s="45">
        <f t="shared" si="185"/>
        <v>1</v>
      </c>
      <c r="DO135" s="41">
        <f t="shared" si="192"/>
        <v>630</v>
      </c>
      <c r="DP135" s="41">
        <f t="shared" si="193"/>
        <v>468.08641975308643</v>
      </c>
      <c r="DQ135" s="42">
        <f t="shared" si="181"/>
        <v>0.74299431706839114</v>
      </c>
    </row>
    <row r="136" spans="1:170" ht="25.5">
      <c r="A136" s="35" t="s">
        <v>49</v>
      </c>
      <c r="B136" s="63" t="s">
        <v>196</v>
      </c>
      <c r="C136" s="20">
        <v>34</v>
      </c>
      <c r="D136" s="20">
        <v>145</v>
      </c>
      <c r="E136" s="45">
        <f t="shared" si="168"/>
        <v>23.448275862068964</v>
      </c>
      <c r="F136" s="36">
        <v>30</v>
      </c>
      <c r="G136" s="45">
        <f t="shared" si="169"/>
        <v>10.049261083743842</v>
      </c>
      <c r="H136" s="37">
        <f t="shared" si="170"/>
        <v>0.33497536945812806</v>
      </c>
      <c r="I136" s="30">
        <v>15</v>
      </c>
      <c r="J136" s="30">
        <v>25</v>
      </c>
      <c r="K136" s="20">
        <f t="shared" si="171"/>
        <v>60</v>
      </c>
      <c r="L136" s="20">
        <v>20</v>
      </c>
      <c r="M136" s="45">
        <v>20</v>
      </c>
      <c r="N136" s="37">
        <f t="shared" si="172"/>
        <v>1</v>
      </c>
      <c r="O136" s="20">
        <v>13</v>
      </c>
      <c r="P136" s="45">
        <v>36</v>
      </c>
      <c r="Q136" s="43">
        <f t="shared" si="173"/>
        <v>2.7692307692307692</v>
      </c>
      <c r="R136" s="20">
        <v>30</v>
      </c>
      <c r="S136" s="45">
        <v>30</v>
      </c>
      <c r="T136" s="45">
        <f t="shared" si="174"/>
        <v>1</v>
      </c>
      <c r="U136" s="30">
        <v>2.75</v>
      </c>
      <c r="V136" s="36">
        <v>2.75</v>
      </c>
      <c r="W136" s="20">
        <f t="shared" si="175"/>
        <v>100</v>
      </c>
      <c r="X136" s="43">
        <v>20</v>
      </c>
      <c r="Y136" s="45">
        <v>20</v>
      </c>
      <c r="Z136" s="45">
        <f t="shared" si="176"/>
        <v>1</v>
      </c>
      <c r="AA136" s="36">
        <v>2.75</v>
      </c>
      <c r="AB136" s="45">
        <v>2.75</v>
      </c>
      <c r="AC136" s="20">
        <f t="shared" si="177"/>
        <v>100</v>
      </c>
      <c r="AD136" s="20">
        <v>20</v>
      </c>
      <c r="AE136" s="45">
        <v>20</v>
      </c>
      <c r="AF136" s="45">
        <f t="shared" si="178"/>
        <v>1</v>
      </c>
      <c r="AG136" s="8">
        <v>49</v>
      </c>
      <c r="AH136" s="8">
        <v>1107</v>
      </c>
      <c r="AI136" s="45">
        <f t="shared" si="134"/>
        <v>4.4263775971093047</v>
      </c>
      <c r="AJ136" s="43">
        <v>30</v>
      </c>
      <c r="AK136" s="45">
        <v>20</v>
      </c>
      <c r="AL136" s="45">
        <f t="shared" si="163"/>
        <v>0.66666666666666663</v>
      </c>
      <c r="AM136" s="30">
        <v>0</v>
      </c>
      <c r="AN136" s="30">
        <v>0</v>
      </c>
      <c r="AO136" s="45">
        <v>0</v>
      </c>
      <c r="AP136" s="43">
        <v>30</v>
      </c>
      <c r="AQ136" s="45">
        <v>30</v>
      </c>
      <c r="AR136" s="45">
        <f t="shared" si="167"/>
        <v>1</v>
      </c>
      <c r="AS136" s="20">
        <v>0</v>
      </c>
      <c r="AT136" s="45">
        <v>30</v>
      </c>
      <c r="AU136" s="45">
        <v>30</v>
      </c>
      <c r="AV136" s="45">
        <f t="shared" si="182"/>
        <v>1</v>
      </c>
      <c r="AW136" s="20">
        <v>0</v>
      </c>
      <c r="AX136" s="45">
        <v>30</v>
      </c>
      <c r="AY136" s="45">
        <v>30</v>
      </c>
      <c r="AZ136" s="45">
        <f t="shared" si="183"/>
        <v>1</v>
      </c>
      <c r="BA136" s="38">
        <v>260214.88647970001</v>
      </c>
      <c r="BB136" s="16">
        <v>17971755.613115299</v>
      </c>
      <c r="BC136" s="39">
        <f t="shared" si="186"/>
        <v>1.4479102213575743</v>
      </c>
      <c r="BD136" s="43">
        <v>30</v>
      </c>
      <c r="BE136" s="45">
        <v>20</v>
      </c>
      <c r="BF136" s="45">
        <f t="shared" si="125"/>
        <v>0.66666666666666663</v>
      </c>
      <c r="BG136" s="18">
        <v>1107</v>
      </c>
      <c r="BH136" s="18">
        <v>1107</v>
      </c>
      <c r="BI136" s="45">
        <f t="shared" si="187"/>
        <v>100</v>
      </c>
      <c r="BJ136" s="43">
        <v>30</v>
      </c>
      <c r="BK136" s="45">
        <v>30</v>
      </c>
      <c r="BL136" s="45">
        <f t="shared" si="188"/>
        <v>1</v>
      </c>
      <c r="BM136" s="34">
        <v>17</v>
      </c>
      <c r="BN136" s="34">
        <v>18</v>
      </c>
      <c r="BO136" s="45">
        <f t="shared" si="189"/>
        <v>94.444444444444443</v>
      </c>
      <c r="BP136" s="43">
        <v>40</v>
      </c>
      <c r="BQ136" s="45">
        <v>40</v>
      </c>
      <c r="BR136" s="45">
        <f t="shared" si="190"/>
        <v>1</v>
      </c>
      <c r="BS136" s="34">
        <v>5</v>
      </c>
      <c r="BT136" s="34">
        <v>11</v>
      </c>
      <c r="BU136" s="45">
        <f t="shared" si="194"/>
        <v>45.454545454545453</v>
      </c>
      <c r="BV136" s="43">
        <v>40</v>
      </c>
      <c r="BW136" s="45">
        <v>0</v>
      </c>
      <c r="BX136" s="45">
        <f t="shared" si="195"/>
        <v>0</v>
      </c>
      <c r="BY136" s="30">
        <v>3</v>
      </c>
      <c r="BZ136" s="30">
        <v>474</v>
      </c>
      <c r="CA136" s="45">
        <f t="shared" si="135"/>
        <v>0.63291139240506333</v>
      </c>
      <c r="CB136" s="20">
        <v>30</v>
      </c>
      <c r="CC136" s="45">
        <v>30</v>
      </c>
      <c r="CD136" s="45">
        <f t="shared" si="164"/>
        <v>1</v>
      </c>
      <c r="CE136" s="43">
        <v>10</v>
      </c>
      <c r="CF136" s="43">
        <v>29</v>
      </c>
      <c r="CG136" s="45">
        <f t="shared" si="137"/>
        <v>34.482758620689658</v>
      </c>
      <c r="CH136" s="20">
        <v>30</v>
      </c>
      <c r="CI136" s="45">
        <v>0</v>
      </c>
      <c r="CJ136" s="45">
        <f t="shared" si="165"/>
        <v>0</v>
      </c>
      <c r="CK136" s="30">
        <v>4</v>
      </c>
      <c r="CL136" s="36">
        <v>23</v>
      </c>
      <c r="CM136" s="45">
        <f t="shared" si="139"/>
        <v>17.391304347826086</v>
      </c>
      <c r="CN136" s="20">
        <v>30</v>
      </c>
      <c r="CO136" s="45">
        <v>0</v>
      </c>
      <c r="CP136" s="45">
        <f t="shared" si="140"/>
        <v>0</v>
      </c>
      <c r="CQ136" s="103">
        <v>52.754237288135592</v>
      </c>
      <c r="CR136" s="20">
        <v>40</v>
      </c>
      <c r="CS136" s="45">
        <f t="shared" si="166"/>
        <v>23.44632768361582</v>
      </c>
      <c r="CT136" s="45">
        <f t="shared" si="191"/>
        <v>0.58615819209039555</v>
      </c>
      <c r="CU136" s="20">
        <v>0</v>
      </c>
      <c r="CV136" s="20">
        <v>30</v>
      </c>
      <c r="CW136" s="45">
        <v>30</v>
      </c>
      <c r="CX136" s="45">
        <f t="shared" si="184"/>
        <v>1</v>
      </c>
      <c r="CY136" s="20">
        <v>100</v>
      </c>
      <c r="CZ136" s="20">
        <v>10</v>
      </c>
      <c r="DA136" s="45">
        <v>10</v>
      </c>
      <c r="DB136" s="45">
        <f t="shared" si="179"/>
        <v>1</v>
      </c>
      <c r="DC136" s="89">
        <v>49.9</v>
      </c>
      <c r="DD136" s="20">
        <v>20</v>
      </c>
      <c r="DE136" s="45">
        <v>20</v>
      </c>
      <c r="DF136" s="45">
        <f t="shared" ref="DF136:DF163" si="214">DE136/DD136</f>
        <v>1</v>
      </c>
      <c r="DG136" s="127" t="s">
        <v>217</v>
      </c>
      <c r="DH136" s="20">
        <v>40</v>
      </c>
      <c r="DI136" s="45">
        <v>10</v>
      </c>
      <c r="DJ136" s="45">
        <f t="shared" si="180"/>
        <v>0.25</v>
      </c>
      <c r="DK136" s="20">
        <v>0</v>
      </c>
      <c r="DL136" s="20">
        <v>20</v>
      </c>
      <c r="DM136" s="45">
        <v>20</v>
      </c>
      <c r="DN136" s="45">
        <f t="shared" si="185"/>
        <v>1</v>
      </c>
      <c r="DO136" s="41">
        <f t="shared" si="192"/>
        <v>630</v>
      </c>
      <c r="DP136" s="41">
        <f t="shared" si="193"/>
        <v>443.49558876735966</v>
      </c>
      <c r="DQ136" s="42">
        <f t="shared" si="181"/>
        <v>0.70396125201168203</v>
      </c>
    </row>
    <row r="137" spans="1:170" ht="25.5">
      <c r="A137" s="35" t="s">
        <v>49</v>
      </c>
      <c r="B137" s="63" t="s">
        <v>197</v>
      </c>
      <c r="C137" s="20">
        <v>26</v>
      </c>
      <c r="D137" s="20">
        <v>118</v>
      </c>
      <c r="E137" s="45">
        <f t="shared" si="168"/>
        <v>22.033898305084747</v>
      </c>
      <c r="F137" s="36">
        <v>30</v>
      </c>
      <c r="G137" s="45">
        <f t="shared" si="169"/>
        <v>9.4430992736077499</v>
      </c>
      <c r="H137" s="37">
        <f t="shared" si="170"/>
        <v>0.314769975786925</v>
      </c>
      <c r="I137" s="30">
        <v>18</v>
      </c>
      <c r="J137" s="30">
        <v>34</v>
      </c>
      <c r="K137" s="20">
        <f t="shared" si="171"/>
        <v>52.941176470588232</v>
      </c>
      <c r="L137" s="20">
        <v>20</v>
      </c>
      <c r="M137" s="45">
        <v>20</v>
      </c>
      <c r="N137" s="37">
        <f t="shared" si="172"/>
        <v>1</v>
      </c>
      <c r="O137" s="20">
        <v>15</v>
      </c>
      <c r="P137" s="45">
        <v>46</v>
      </c>
      <c r="Q137" s="43">
        <f t="shared" si="173"/>
        <v>3.0666666666666669</v>
      </c>
      <c r="R137" s="20">
        <v>30</v>
      </c>
      <c r="S137" s="45">
        <v>30</v>
      </c>
      <c r="T137" s="45">
        <f t="shared" si="174"/>
        <v>1</v>
      </c>
      <c r="U137" s="30">
        <v>3</v>
      </c>
      <c r="V137" s="36">
        <v>3</v>
      </c>
      <c r="W137" s="20">
        <f t="shared" si="175"/>
        <v>100</v>
      </c>
      <c r="X137" s="43">
        <v>20</v>
      </c>
      <c r="Y137" s="45">
        <v>20</v>
      </c>
      <c r="Z137" s="45">
        <f t="shared" si="176"/>
        <v>1</v>
      </c>
      <c r="AA137" s="36">
        <v>3</v>
      </c>
      <c r="AB137" s="45">
        <v>3</v>
      </c>
      <c r="AC137" s="20">
        <f t="shared" si="177"/>
        <v>100</v>
      </c>
      <c r="AD137" s="20">
        <v>20</v>
      </c>
      <c r="AE137" s="45">
        <v>20</v>
      </c>
      <c r="AF137" s="45">
        <f t="shared" si="178"/>
        <v>1</v>
      </c>
      <c r="AG137" s="8">
        <v>67</v>
      </c>
      <c r="AH137" s="8">
        <v>813</v>
      </c>
      <c r="AI137" s="45">
        <f t="shared" si="134"/>
        <v>8.2410824108241076</v>
      </c>
      <c r="AJ137" s="43">
        <v>30</v>
      </c>
      <c r="AK137" s="45">
        <v>10</v>
      </c>
      <c r="AL137" s="45">
        <f t="shared" si="163"/>
        <v>0.33333333333333331</v>
      </c>
      <c r="AM137" s="30">
        <v>0</v>
      </c>
      <c r="AN137" s="30">
        <v>0</v>
      </c>
      <c r="AO137" s="45">
        <v>0</v>
      </c>
      <c r="AP137" s="43">
        <v>30</v>
      </c>
      <c r="AQ137" s="45">
        <v>30</v>
      </c>
      <c r="AR137" s="45">
        <f t="shared" si="167"/>
        <v>1</v>
      </c>
      <c r="AS137" s="20">
        <v>0</v>
      </c>
      <c r="AT137" s="45">
        <v>30</v>
      </c>
      <c r="AU137" s="45">
        <v>30</v>
      </c>
      <c r="AV137" s="45">
        <f t="shared" si="182"/>
        <v>1</v>
      </c>
      <c r="AW137" s="20">
        <v>0</v>
      </c>
      <c r="AX137" s="45">
        <v>30</v>
      </c>
      <c r="AY137" s="45">
        <v>30</v>
      </c>
      <c r="AZ137" s="45">
        <f t="shared" si="183"/>
        <v>1</v>
      </c>
      <c r="BA137" s="38">
        <v>624059.08157364605</v>
      </c>
      <c r="BB137" s="16">
        <v>16444902.427529899</v>
      </c>
      <c r="BC137" s="39">
        <f t="shared" si="186"/>
        <v>3.7948481866874939</v>
      </c>
      <c r="BD137" s="43">
        <v>30</v>
      </c>
      <c r="BE137" s="45">
        <v>20</v>
      </c>
      <c r="BF137" s="45">
        <f t="shared" ref="BF137:BF163" si="215">BE137/BD137</f>
        <v>0.66666666666666663</v>
      </c>
      <c r="BG137" s="18">
        <v>813</v>
      </c>
      <c r="BH137" s="18">
        <v>813</v>
      </c>
      <c r="BI137" s="45">
        <f t="shared" si="187"/>
        <v>100</v>
      </c>
      <c r="BJ137" s="43">
        <v>30</v>
      </c>
      <c r="BK137" s="45">
        <v>30</v>
      </c>
      <c r="BL137" s="45">
        <f t="shared" si="188"/>
        <v>1</v>
      </c>
      <c r="BM137" s="34">
        <v>37</v>
      </c>
      <c r="BN137" s="34">
        <v>41</v>
      </c>
      <c r="BO137" s="45">
        <f t="shared" si="189"/>
        <v>90.243902439024396</v>
      </c>
      <c r="BP137" s="43">
        <v>40</v>
      </c>
      <c r="BQ137" s="45">
        <v>40</v>
      </c>
      <c r="BR137" s="45">
        <f t="shared" si="190"/>
        <v>1</v>
      </c>
      <c r="BS137" s="34">
        <v>5</v>
      </c>
      <c r="BT137" s="34">
        <v>7</v>
      </c>
      <c r="BU137" s="45">
        <f t="shared" si="194"/>
        <v>71.428571428571431</v>
      </c>
      <c r="BV137" s="43">
        <v>40</v>
      </c>
      <c r="BW137" s="45">
        <v>20</v>
      </c>
      <c r="BX137" s="45">
        <f t="shared" si="195"/>
        <v>0.5</v>
      </c>
      <c r="BY137" s="30">
        <v>1</v>
      </c>
      <c r="BZ137" s="30">
        <v>432</v>
      </c>
      <c r="CA137" s="45">
        <f t="shared" si="135"/>
        <v>0.23148148148148148</v>
      </c>
      <c r="CB137" s="20">
        <v>30</v>
      </c>
      <c r="CC137" s="45">
        <v>30</v>
      </c>
      <c r="CD137" s="45">
        <f t="shared" si="164"/>
        <v>1</v>
      </c>
      <c r="CE137" s="43">
        <v>10</v>
      </c>
      <c r="CF137" s="43">
        <v>48</v>
      </c>
      <c r="CG137" s="45">
        <f t="shared" si="137"/>
        <v>20.833333333333332</v>
      </c>
      <c r="CH137" s="20">
        <v>30</v>
      </c>
      <c r="CI137" s="45">
        <v>0</v>
      </c>
      <c r="CJ137" s="45">
        <f t="shared" si="165"/>
        <v>0</v>
      </c>
      <c r="CK137" s="30">
        <v>4</v>
      </c>
      <c r="CL137" s="36">
        <v>46</v>
      </c>
      <c r="CM137" s="45">
        <f t="shared" si="139"/>
        <v>8.695652173913043</v>
      </c>
      <c r="CN137" s="20">
        <v>30</v>
      </c>
      <c r="CO137" s="45">
        <v>0</v>
      </c>
      <c r="CP137" s="45">
        <f t="shared" si="140"/>
        <v>0</v>
      </c>
      <c r="CQ137" s="103">
        <v>62.759643916913944</v>
      </c>
      <c r="CR137" s="20">
        <v>40</v>
      </c>
      <c r="CS137" s="45">
        <f t="shared" si="166"/>
        <v>27.893175074183976</v>
      </c>
      <c r="CT137" s="45">
        <f t="shared" si="191"/>
        <v>0.69732937685459939</v>
      </c>
      <c r="CU137" s="20">
        <v>1</v>
      </c>
      <c r="CV137" s="20">
        <v>30</v>
      </c>
      <c r="CW137" s="45">
        <v>20</v>
      </c>
      <c r="CX137" s="45">
        <f t="shared" si="184"/>
        <v>0.66666666666666663</v>
      </c>
      <c r="CY137" s="20">
        <v>100</v>
      </c>
      <c r="CZ137" s="20">
        <v>10</v>
      </c>
      <c r="DA137" s="45">
        <v>10</v>
      </c>
      <c r="DB137" s="45">
        <f t="shared" si="179"/>
        <v>1</v>
      </c>
      <c r="DC137" s="89">
        <v>55.4</v>
      </c>
      <c r="DD137" s="20">
        <v>20</v>
      </c>
      <c r="DE137" s="45">
        <v>20</v>
      </c>
      <c r="DF137" s="45">
        <f t="shared" si="214"/>
        <v>1</v>
      </c>
      <c r="DG137" s="127">
        <v>0</v>
      </c>
      <c r="DH137" s="20">
        <v>40</v>
      </c>
      <c r="DI137" s="45">
        <v>0</v>
      </c>
      <c r="DJ137" s="45">
        <f t="shared" si="180"/>
        <v>0</v>
      </c>
      <c r="DK137" s="20">
        <v>0</v>
      </c>
      <c r="DL137" s="20">
        <v>20</v>
      </c>
      <c r="DM137" s="45">
        <v>20</v>
      </c>
      <c r="DN137" s="45">
        <f t="shared" si="185"/>
        <v>1</v>
      </c>
      <c r="DO137" s="41">
        <f t="shared" si="192"/>
        <v>630</v>
      </c>
      <c r="DP137" s="41">
        <f t="shared" si="193"/>
        <v>437.33627434779174</v>
      </c>
      <c r="DQ137" s="42">
        <f t="shared" si="181"/>
        <v>0.69418456245681226</v>
      </c>
    </row>
    <row r="138" spans="1:170" ht="25.5">
      <c r="A138" s="35" t="s">
        <v>49</v>
      </c>
      <c r="B138" s="29" t="s">
        <v>198</v>
      </c>
      <c r="C138" s="20">
        <v>35</v>
      </c>
      <c r="D138" s="20">
        <v>115</v>
      </c>
      <c r="E138" s="45">
        <f t="shared" si="168"/>
        <v>30.434782608695652</v>
      </c>
      <c r="F138" s="36">
        <v>30</v>
      </c>
      <c r="G138" s="45">
        <f t="shared" si="169"/>
        <v>13.043478260869566</v>
      </c>
      <c r="H138" s="37">
        <f t="shared" si="170"/>
        <v>0.43478260869565222</v>
      </c>
      <c r="I138" s="30">
        <v>6</v>
      </c>
      <c r="J138" s="30">
        <v>43</v>
      </c>
      <c r="K138" s="20">
        <f t="shared" si="171"/>
        <v>13.953488372093023</v>
      </c>
      <c r="L138" s="20">
        <v>20</v>
      </c>
      <c r="M138" s="45">
        <v>0</v>
      </c>
      <c r="N138" s="37">
        <f t="shared" si="172"/>
        <v>0</v>
      </c>
      <c r="O138" s="20">
        <v>5</v>
      </c>
      <c r="P138" s="45">
        <v>8</v>
      </c>
      <c r="Q138" s="43">
        <f t="shared" si="173"/>
        <v>1.6</v>
      </c>
      <c r="R138" s="20">
        <v>30</v>
      </c>
      <c r="S138" s="45">
        <v>15</v>
      </c>
      <c r="T138" s="45">
        <f t="shared" si="174"/>
        <v>0.5</v>
      </c>
      <c r="U138" s="30">
        <v>2</v>
      </c>
      <c r="V138" s="36">
        <v>2</v>
      </c>
      <c r="W138" s="20">
        <f t="shared" si="175"/>
        <v>100</v>
      </c>
      <c r="X138" s="43">
        <v>20</v>
      </c>
      <c r="Y138" s="45">
        <v>20</v>
      </c>
      <c r="Z138" s="45">
        <f t="shared" si="176"/>
        <v>1</v>
      </c>
      <c r="AA138" s="36">
        <v>2</v>
      </c>
      <c r="AB138" s="45">
        <v>2</v>
      </c>
      <c r="AC138" s="20">
        <f t="shared" si="177"/>
        <v>100</v>
      </c>
      <c r="AD138" s="20">
        <v>20</v>
      </c>
      <c r="AE138" s="45">
        <v>20</v>
      </c>
      <c r="AF138" s="45">
        <f t="shared" si="178"/>
        <v>1</v>
      </c>
      <c r="AG138" s="8">
        <v>29</v>
      </c>
      <c r="AH138" s="8">
        <v>558</v>
      </c>
      <c r="AI138" s="45">
        <f t="shared" si="134"/>
        <v>5.1971326164874556</v>
      </c>
      <c r="AJ138" s="43">
        <v>30</v>
      </c>
      <c r="AK138" s="45">
        <v>10</v>
      </c>
      <c r="AL138" s="45">
        <f t="shared" si="163"/>
        <v>0.33333333333333331</v>
      </c>
      <c r="AM138" s="30">
        <v>0</v>
      </c>
      <c r="AN138" s="30">
        <v>0</v>
      </c>
      <c r="AO138" s="45">
        <v>0</v>
      </c>
      <c r="AP138" s="43">
        <v>30</v>
      </c>
      <c r="AQ138" s="45">
        <v>30</v>
      </c>
      <c r="AR138" s="45">
        <f t="shared" si="167"/>
        <v>1</v>
      </c>
      <c r="AS138" s="20">
        <v>0</v>
      </c>
      <c r="AT138" s="45">
        <v>30</v>
      </c>
      <c r="AU138" s="45">
        <v>30</v>
      </c>
      <c r="AV138" s="45">
        <f t="shared" si="182"/>
        <v>1</v>
      </c>
      <c r="AW138" s="20">
        <v>1</v>
      </c>
      <c r="AX138" s="45">
        <v>30</v>
      </c>
      <c r="AY138" s="45">
        <v>0</v>
      </c>
      <c r="AZ138" s="45">
        <f t="shared" si="183"/>
        <v>0</v>
      </c>
      <c r="BA138" s="38">
        <v>173339.63919462499</v>
      </c>
      <c r="BB138" s="16">
        <v>8704412.5065026693</v>
      </c>
      <c r="BC138" s="39">
        <f t="shared" si="186"/>
        <v>1.9913996385756172</v>
      </c>
      <c r="BD138" s="43">
        <v>30</v>
      </c>
      <c r="BE138" s="45">
        <v>20</v>
      </c>
      <c r="BF138" s="45">
        <f t="shared" si="215"/>
        <v>0.66666666666666663</v>
      </c>
      <c r="BG138" s="18">
        <v>558</v>
      </c>
      <c r="BH138" s="18">
        <v>558</v>
      </c>
      <c r="BI138" s="45">
        <f t="shared" si="187"/>
        <v>100</v>
      </c>
      <c r="BJ138" s="43">
        <v>30</v>
      </c>
      <c r="BK138" s="45">
        <v>30</v>
      </c>
      <c r="BL138" s="45">
        <f t="shared" si="188"/>
        <v>1</v>
      </c>
      <c r="BM138" s="34">
        <v>21</v>
      </c>
      <c r="BN138" s="34">
        <v>22</v>
      </c>
      <c r="BO138" s="45">
        <f t="shared" si="189"/>
        <v>95.454545454545453</v>
      </c>
      <c r="BP138" s="43">
        <v>40</v>
      </c>
      <c r="BQ138" s="45">
        <v>40</v>
      </c>
      <c r="BR138" s="45">
        <f t="shared" si="190"/>
        <v>1</v>
      </c>
      <c r="BS138" s="34">
        <v>0</v>
      </c>
      <c r="BT138" s="34">
        <v>0</v>
      </c>
      <c r="BU138" s="45">
        <v>0</v>
      </c>
      <c r="BV138" s="43">
        <v>40</v>
      </c>
      <c r="BW138" s="45">
        <v>0</v>
      </c>
      <c r="BX138" s="45">
        <f t="shared" si="195"/>
        <v>0</v>
      </c>
      <c r="BY138" s="30">
        <v>0</v>
      </c>
      <c r="BZ138" s="30">
        <v>188</v>
      </c>
      <c r="CA138" s="45">
        <f t="shared" si="135"/>
        <v>0</v>
      </c>
      <c r="CB138" s="20">
        <v>30</v>
      </c>
      <c r="CC138" s="45">
        <v>30</v>
      </c>
      <c r="CD138" s="45">
        <f t="shared" si="164"/>
        <v>1</v>
      </c>
      <c r="CE138" s="43">
        <v>7</v>
      </c>
      <c r="CF138" s="43">
        <v>83</v>
      </c>
      <c r="CG138" s="45">
        <f t="shared" si="137"/>
        <v>8.4337349397590362</v>
      </c>
      <c r="CH138" s="20">
        <v>30</v>
      </c>
      <c r="CI138" s="45">
        <v>0</v>
      </c>
      <c r="CJ138" s="45">
        <f t="shared" si="165"/>
        <v>0</v>
      </c>
      <c r="CK138" s="30">
        <v>0</v>
      </c>
      <c r="CL138" s="36">
        <v>17</v>
      </c>
      <c r="CM138" s="45">
        <f t="shared" si="139"/>
        <v>0</v>
      </c>
      <c r="CN138" s="20">
        <v>30</v>
      </c>
      <c r="CO138" s="45">
        <v>30</v>
      </c>
      <c r="CP138" s="45">
        <f t="shared" si="140"/>
        <v>1</v>
      </c>
      <c r="CQ138" s="103">
        <v>58.549222797927463</v>
      </c>
      <c r="CR138" s="20">
        <v>40</v>
      </c>
      <c r="CS138" s="45">
        <f t="shared" si="166"/>
        <v>26.021876799078871</v>
      </c>
      <c r="CT138" s="45">
        <f t="shared" si="191"/>
        <v>0.65054691997697178</v>
      </c>
      <c r="CU138" s="20">
        <v>0</v>
      </c>
      <c r="CV138" s="20">
        <v>30</v>
      </c>
      <c r="CW138" s="45">
        <v>30</v>
      </c>
      <c r="CX138" s="45">
        <f t="shared" si="184"/>
        <v>1</v>
      </c>
      <c r="CY138" s="20">
        <v>100</v>
      </c>
      <c r="CZ138" s="20">
        <v>10</v>
      </c>
      <c r="DA138" s="45">
        <v>10</v>
      </c>
      <c r="DB138" s="45">
        <f t="shared" si="179"/>
        <v>1</v>
      </c>
      <c r="DC138" s="89">
        <v>43.2</v>
      </c>
      <c r="DD138" s="20">
        <v>20</v>
      </c>
      <c r="DE138" s="45">
        <v>20</v>
      </c>
      <c r="DF138" s="45">
        <f t="shared" si="214"/>
        <v>1</v>
      </c>
      <c r="DG138" s="127" t="s">
        <v>217</v>
      </c>
      <c r="DH138" s="20">
        <v>40</v>
      </c>
      <c r="DI138" s="45">
        <v>10</v>
      </c>
      <c r="DJ138" s="45">
        <f t="shared" si="180"/>
        <v>0.25</v>
      </c>
      <c r="DK138" s="20">
        <v>0</v>
      </c>
      <c r="DL138" s="20">
        <v>20</v>
      </c>
      <c r="DM138" s="45">
        <v>20</v>
      </c>
      <c r="DN138" s="45">
        <f t="shared" si="185"/>
        <v>1</v>
      </c>
      <c r="DO138" s="41">
        <f t="shared" si="192"/>
        <v>630</v>
      </c>
      <c r="DP138" s="41">
        <f t="shared" si="193"/>
        <v>404.06535505994844</v>
      </c>
      <c r="DQ138" s="42">
        <f t="shared" si="181"/>
        <v>0.64137357946023565</v>
      </c>
    </row>
    <row r="139" spans="1:170" ht="25.5">
      <c r="A139" s="35" t="s">
        <v>49</v>
      </c>
      <c r="B139" s="29" t="s">
        <v>199</v>
      </c>
      <c r="C139" s="20">
        <v>40</v>
      </c>
      <c r="D139" s="20">
        <v>148</v>
      </c>
      <c r="E139" s="45">
        <f t="shared" si="168"/>
        <v>27.027027027027028</v>
      </c>
      <c r="F139" s="36">
        <v>30</v>
      </c>
      <c r="G139" s="45">
        <f t="shared" si="169"/>
        <v>11.583011583011583</v>
      </c>
      <c r="H139" s="37">
        <f t="shared" si="170"/>
        <v>0.38610038610038611</v>
      </c>
      <c r="I139" s="30">
        <v>5</v>
      </c>
      <c r="J139" s="30">
        <v>47</v>
      </c>
      <c r="K139" s="20">
        <f t="shared" si="171"/>
        <v>10.638297872340425</v>
      </c>
      <c r="L139" s="20">
        <v>20</v>
      </c>
      <c r="M139" s="45">
        <v>0</v>
      </c>
      <c r="N139" s="37">
        <f t="shared" si="172"/>
        <v>0</v>
      </c>
      <c r="O139" s="20">
        <v>4</v>
      </c>
      <c r="P139" s="45">
        <v>12</v>
      </c>
      <c r="Q139" s="43">
        <f t="shared" si="173"/>
        <v>3</v>
      </c>
      <c r="R139" s="20">
        <v>30</v>
      </c>
      <c r="S139" s="45">
        <v>30</v>
      </c>
      <c r="T139" s="45">
        <f t="shared" si="174"/>
        <v>1</v>
      </c>
      <c r="U139" s="30">
        <v>2.5</v>
      </c>
      <c r="V139" s="36">
        <v>2.5</v>
      </c>
      <c r="W139" s="20">
        <f t="shared" si="175"/>
        <v>100</v>
      </c>
      <c r="X139" s="43">
        <v>20</v>
      </c>
      <c r="Y139" s="45">
        <v>20</v>
      </c>
      <c r="Z139" s="45">
        <f t="shared" si="176"/>
        <v>1</v>
      </c>
      <c r="AA139" s="36">
        <v>2.5</v>
      </c>
      <c r="AB139" s="45">
        <v>2.5</v>
      </c>
      <c r="AC139" s="20">
        <f t="shared" si="177"/>
        <v>100</v>
      </c>
      <c r="AD139" s="20">
        <v>20</v>
      </c>
      <c r="AE139" s="45">
        <v>20</v>
      </c>
      <c r="AF139" s="45">
        <f t="shared" si="178"/>
        <v>1</v>
      </c>
      <c r="AG139" s="8">
        <v>40</v>
      </c>
      <c r="AH139" s="8">
        <v>2196</v>
      </c>
      <c r="AI139" s="45">
        <f t="shared" si="134"/>
        <v>1.8214936247723132</v>
      </c>
      <c r="AJ139" s="43">
        <v>30</v>
      </c>
      <c r="AK139" s="45">
        <v>20</v>
      </c>
      <c r="AL139" s="45">
        <f t="shared" si="163"/>
        <v>0.66666666666666663</v>
      </c>
      <c r="AM139" s="30">
        <v>0</v>
      </c>
      <c r="AN139" s="30">
        <v>0</v>
      </c>
      <c r="AO139" s="45">
        <v>0</v>
      </c>
      <c r="AP139" s="43">
        <v>30</v>
      </c>
      <c r="AQ139" s="45">
        <v>30</v>
      </c>
      <c r="AR139" s="45">
        <f t="shared" si="167"/>
        <v>1</v>
      </c>
      <c r="AS139" s="20">
        <v>0</v>
      </c>
      <c r="AT139" s="45">
        <v>30</v>
      </c>
      <c r="AU139" s="45">
        <v>30</v>
      </c>
      <c r="AV139" s="45">
        <f t="shared" si="182"/>
        <v>1</v>
      </c>
      <c r="AW139" s="20">
        <v>0</v>
      </c>
      <c r="AX139" s="45">
        <v>30</v>
      </c>
      <c r="AY139" s="45">
        <v>30</v>
      </c>
      <c r="AZ139" s="45">
        <f t="shared" si="183"/>
        <v>1</v>
      </c>
      <c r="BA139" s="38">
        <v>212430.79790802501</v>
      </c>
      <c r="BB139" s="16">
        <v>34675239.401488997</v>
      </c>
      <c r="BC139" s="39">
        <f t="shared" si="186"/>
        <v>0.61262965036343187</v>
      </c>
      <c r="BD139" s="43">
        <v>30</v>
      </c>
      <c r="BE139" s="45">
        <v>20</v>
      </c>
      <c r="BF139" s="45">
        <f t="shared" si="215"/>
        <v>0.66666666666666663</v>
      </c>
      <c r="BG139" s="18">
        <v>2194</v>
      </c>
      <c r="BH139" s="18">
        <v>2196</v>
      </c>
      <c r="BI139" s="45">
        <f t="shared" si="187"/>
        <v>99.908925318761391</v>
      </c>
      <c r="BJ139" s="43">
        <v>30</v>
      </c>
      <c r="BK139" s="45">
        <v>30</v>
      </c>
      <c r="BL139" s="45">
        <f t="shared" si="188"/>
        <v>1</v>
      </c>
      <c r="BM139" s="34">
        <v>31</v>
      </c>
      <c r="BN139" s="34">
        <v>35</v>
      </c>
      <c r="BO139" s="45">
        <f t="shared" si="189"/>
        <v>88.571428571428569</v>
      </c>
      <c r="BP139" s="43">
        <v>40</v>
      </c>
      <c r="BQ139" s="45">
        <v>30</v>
      </c>
      <c r="BR139" s="45">
        <f t="shared" si="190"/>
        <v>0.75</v>
      </c>
      <c r="BS139" s="34">
        <v>6</v>
      </c>
      <c r="BT139" s="34">
        <v>8</v>
      </c>
      <c r="BU139" s="45">
        <f t="shared" si="194"/>
        <v>75</v>
      </c>
      <c r="BV139" s="43">
        <v>40</v>
      </c>
      <c r="BW139" s="45">
        <v>20</v>
      </c>
      <c r="BX139" s="45">
        <f t="shared" si="195"/>
        <v>0.5</v>
      </c>
      <c r="BY139" s="30">
        <v>2</v>
      </c>
      <c r="BZ139" s="30">
        <v>393</v>
      </c>
      <c r="CA139" s="45">
        <f t="shared" si="135"/>
        <v>0.5089058524173028</v>
      </c>
      <c r="CB139" s="20">
        <v>30</v>
      </c>
      <c r="CC139" s="45">
        <v>30</v>
      </c>
      <c r="CD139" s="45">
        <f t="shared" si="164"/>
        <v>1</v>
      </c>
      <c r="CE139" s="43">
        <v>4</v>
      </c>
      <c r="CF139" s="43">
        <v>115</v>
      </c>
      <c r="CG139" s="45">
        <f t="shared" si="137"/>
        <v>3.4782608695652173</v>
      </c>
      <c r="CH139" s="20">
        <v>30</v>
      </c>
      <c r="CI139" s="45">
        <v>30</v>
      </c>
      <c r="CJ139" s="45">
        <f t="shared" si="165"/>
        <v>1</v>
      </c>
      <c r="CK139" s="30">
        <v>0</v>
      </c>
      <c r="CL139" s="36">
        <v>20</v>
      </c>
      <c r="CM139" s="45">
        <f t="shared" si="139"/>
        <v>0</v>
      </c>
      <c r="CN139" s="20">
        <v>30</v>
      </c>
      <c r="CO139" s="45">
        <v>30</v>
      </c>
      <c r="CP139" s="45">
        <f t="shared" si="140"/>
        <v>1</v>
      </c>
      <c r="CQ139" s="103">
        <v>48.473282442748094</v>
      </c>
      <c r="CR139" s="20">
        <v>40</v>
      </c>
      <c r="CS139" s="45">
        <f t="shared" si="166"/>
        <v>21.543681085665817</v>
      </c>
      <c r="CT139" s="45">
        <f t="shared" si="191"/>
        <v>0.53859202714164545</v>
      </c>
      <c r="CU139" s="20">
        <v>0</v>
      </c>
      <c r="CV139" s="20">
        <v>30</v>
      </c>
      <c r="CW139" s="45">
        <v>30</v>
      </c>
      <c r="CX139" s="45">
        <f t="shared" si="184"/>
        <v>1</v>
      </c>
      <c r="CY139" s="20">
        <v>100</v>
      </c>
      <c r="CZ139" s="20">
        <v>10</v>
      </c>
      <c r="DA139" s="45">
        <v>10</v>
      </c>
      <c r="DB139" s="45">
        <f t="shared" si="179"/>
        <v>1</v>
      </c>
      <c r="DC139" s="89">
        <v>51.4</v>
      </c>
      <c r="DD139" s="20">
        <v>20</v>
      </c>
      <c r="DE139" s="45">
        <v>20</v>
      </c>
      <c r="DF139" s="45">
        <f t="shared" si="214"/>
        <v>1</v>
      </c>
      <c r="DG139" s="127" t="s">
        <v>217</v>
      </c>
      <c r="DH139" s="20">
        <v>40</v>
      </c>
      <c r="DI139" s="45">
        <v>10</v>
      </c>
      <c r="DJ139" s="45">
        <f t="shared" si="180"/>
        <v>0.25</v>
      </c>
      <c r="DK139" s="20">
        <v>0</v>
      </c>
      <c r="DL139" s="20">
        <v>20</v>
      </c>
      <c r="DM139" s="45">
        <v>20</v>
      </c>
      <c r="DN139" s="45">
        <f t="shared" si="185"/>
        <v>1</v>
      </c>
      <c r="DO139" s="41">
        <f t="shared" si="192"/>
        <v>630</v>
      </c>
      <c r="DP139" s="41">
        <f t="shared" si="193"/>
        <v>493.12669266867738</v>
      </c>
      <c r="DQ139" s="42">
        <f t="shared" si="181"/>
        <v>0.78274078201377362</v>
      </c>
    </row>
    <row r="140" spans="1:170" ht="25.5">
      <c r="A140" s="35" t="s">
        <v>49</v>
      </c>
      <c r="B140" s="29" t="s">
        <v>200</v>
      </c>
      <c r="C140" s="20">
        <v>86</v>
      </c>
      <c r="D140" s="20">
        <v>168</v>
      </c>
      <c r="E140" s="45">
        <f t="shared" si="168"/>
        <v>51.19047619047619</v>
      </c>
      <c r="F140" s="36">
        <v>30</v>
      </c>
      <c r="G140" s="45">
        <f t="shared" si="169"/>
        <v>21.938775510204081</v>
      </c>
      <c r="H140" s="37">
        <f t="shared" si="170"/>
        <v>0.73129251700680276</v>
      </c>
      <c r="I140" s="30">
        <v>17</v>
      </c>
      <c r="J140" s="30">
        <v>56</v>
      </c>
      <c r="K140" s="20">
        <f t="shared" si="171"/>
        <v>30.357142857142858</v>
      </c>
      <c r="L140" s="20">
        <v>20</v>
      </c>
      <c r="M140" s="45">
        <v>15</v>
      </c>
      <c r="N140" s="37">
        <f t="shared" si="172"/>
        <v>0.75</v>
      </c>
      <c r="O140" s="20">
        <v>14</v>
      </c>
      <c r="P140" s="45">
        <v>29</v>
      </c>
      <c r="Q140" s="43">
        <f t="shared" si="173"/>
        <v>2.0714285714285716</v>
      </c>
      <c r="R140" s="20">
        <v>30</v>
      </c>
      <c r="S140" s="45">
        <v>15</v>
      </c>
      <c r="T140" s="45">
        <f t="shared" si="174"/>
        <v>0.5</v>
      </c>
      <c r="U140" s="30">
        <v>2.5</v>
      </c>
      <c r="V140" s="36">
        <v>2.75</v>
      </c>
      <c r="W140" s="20">
        <f t="shared" si="175"/>
        <v>90.909090909090907</v>
      </c>
      <c r="X140" s="43">
        <v>20</v>
      </c>
      <c r="Y140" s="45">
        <v>20</v>
      </c>
      <c r="Z140" s="45">
        <f t="shared" si="176"/>
        <v>1</v>
      </c>
      <c r="AA140" s="36">
        <v>3</v>
      </c>
      <c r="AB140" s="45">
        <v>3</v>
      </c>
      <c r="AC140" s="20">
        <f t="shared" si="177"/>
        <v>100</v>
      </c>
      <c r="AD140" s="20">
        <v>20</v>
      </c>
      <c r="AE140" s="45">
        <v>20</v>
      </c>
      <c r="AF140" s="45">
        <f t="shared" si="178"/>
        <v>1</v>
      </c>
      <c r="AG140" s="8">
        <v>80</v>
      </c>
      <c r="AH140" s="8">
        <v>1953</v>
      </c>
      <c r="AI140" s="45">
        <f t="shared" si="134"/>
        <v>4.0962621607782896</v>
      </c>
      <c r="AJ140" s="43">
        <v>30</v>
      </c>
      <c r="AK140" s="45">
        <v>20</v>
      </c>
      <c r="AL140" s="45">
        <f t="shared" si="163"/>
        <v>0.66666666666666663</v>
      </c>
      <c r="AM140" s="30">
        <v>0</v>
      </c>
      <c r="AN140" s="30">
        <v>0</v>
      </c>
      <c r="AO140" s="45">
        <v>0</v>
      </c>
      <c r="AP140" s="43">
        <v>30</v>
      </c>
      <c r="AQ140" s="45">
        <v>30</v>
      </c>
      <c r="AR140" s="45">
        <f t="shared" si="167"/>
        <v>1</v>
      </c>
      <c r="AS140" s="20">
        <v>0</v>
      </c>
      <c r="AT140" s="45">
        <v>30</v>
      </c>
      <c r="AU140" s="45">
        <v>30</v>
      </c>
      <c r="AV140" s="45">
        <f t="shared" si="182"/>
        <v>1</v>
      </c>
      <c r="AW140" s="20">
        <v>0</v>
      </c>
      <c r="AX140" s="45">
        <v>30</v>
      </c>
      <c r="AY140" s="45">
        <v>30</v>
      </c>
      <c r="AZ140" s="45">
        <f t="shared" si="183"/>
        <v>1</v>
      </c>
      <c r="BA140" s="38">
        <v>526889.91630393802</v>
      </c>
      <c r="BB140" s="16">
        <v>36925828.036482103</v>
      </c>
      <c r="BC140" s="39">
        <f t="shared" si="186"/>
        <v>1.4268872069256771</v>
      </c>
      <c r="BD140" s="43">
        <v>30</v>
      </c>
      <c r="BE140" s="45">
        <v>20</v>
      </c>
      <c r="BF140" s="45">
        <f t="shared" si="215"/>
        <v>0.66666666666666663</v>
      </c>
      <c r="BG140" s="18">
        <v>1951</v>
      </c>
      <c r="BH140" s="18">
        <v>1953</v>
      </c>
      <c r="BI140" s="45">
        <f t="shared" si="187"/>
        <v>99.897593445980547</v>
      </c>
      <c r="BJ140" s="43">
        <v>30</v>
      </c>
      <c r="BK140" s="45">
        <v>30</v>
      </c>
      <c r="BL140" s="45">
        <f t="shared" si="188"/>
        <v>1</v>
      </c>
      <c r="BM140" s="34">
        <v>53</v>
      </c>
      <c r="BN140" s="34">
        <v>55</v>
      </c>
      <c r="BO140" s="45">
        <f t="shared" si="189"/>
        <v>96.36363636363636</v>
      </c>
      <c r="BP140" s="43">
        <v>40</v>
      </c>
      <c r="BQ140" s="45">
        <v>40</v>
      </c>
      <c r="BR140" s="45">
        <f t="shared" si="190"/>
        <v>1</v>
      </c>
      <c r="BS140" s="34">
        <v>2</v>
      </c>
      <c r="BT140" s="34">
        <v>5</v>
      </c>
      <c r="BU140" s="45">
        <f t="shared" si="194"/>
        <v>40</v>
      </c>
      <c r="BV140" s="43">
        <v>40</v>
      </c>
      <c r="BW140" s="45">
        <v>0</v>
      </c>
      <c r="BX140" s="45">
        <f t="shared" si="195"/>
        <v>0</v>
      </c>
      <c r="BY140" s="30">
        <v>1</v>
      </c>
      <c r="BZ140" s="30">
        <v>584</v>
      </c>
      <c r="CA140" s="45">
        <f t="shared" si="135"/>
        <v>0.17123287671232876</v>
      </c>
      <c r="CB140" s="20">
        <v>30</v>
      </c>
      <c r="CC140" s="45">
        <v>30</v>
      </c>
      <c r="CD140" s="45">
        <f t="shared" si="164"/>
        <v>1</v>
      </c>
      <c r="CE140" s="43">
        <v>12</v>
      </c>
      <c r="CF140" s="43">
        <v>167</v>
      </c>
      <c r="CG140" s="45">
        <f t="shared" si="137"/>
        <v>7.1856287425149699</v>
      </c>
      <c r="CH140" s="20">
        <v>30</v>
      </c>
      <c r="CI140" s="45">
        <v>0</v>
      </c>
      <c r="CJ140" s="45">
        <f t="shared" si="165"/>
        <v>0</v>
      </c>
      <c r="CK140" s="30">
        <v>3</v>
      </c>
      <c r="CL140" s="36">
        <v>52</v>
      </c>
      <c r="CM140" s="45">
        <f t="shared" si="139"/>
        <v>5.7692307692307692</v>
      </c>
      <c r="CN140" s="20">
        <v>30</v>
      </c>
      <c r="CO140" s="45">
        <v>0</v>
      </c>
      <c r="CP140" s="45">
        <f t="shared" si="140"/>
        <v>0</v>
      </c>
      <c r="CQ140" s="103">
        <v>58.4</v>
      </c>
      <c r="CR140" s="20">
        <v>40</v>
      </c>
      <c r="CS140" s="45">
        <f t="shared" si="166"/>
        <v>25.955555555555556</v>
      </c>
      <c r="CT140" s="45">
        <f t="shared" si="191"/>
        <v>0.64888888888888885</v>
      </c>
      <c r="CU140" s="20">
        <v>0</v>
      </c>
      <c r="CV140" s="20">
        <v>30</v>
      </c>
      <c r="CW140" s="45">
        <v>30</v>
      </c>
      <c r="CX140" s="45">
        <f t="shared" si="184"/>
        <v>1</v>
      </c>
      <c r="CY140" s="20">
        <v>100</v>
      </c>
      <c r="CZ140" s="20">
        <v>10</v>
      </c>
      <c r="DA140" s="45">
        <v>10</v>
      </c>
      <c r="DB140" s="45">
        <f t="shared" si="179"/>
        <v>1</v>
      </c>
      <c r="DC140" s="89">
        <v>51.7</v>
      </c>
      <c r="DD140" s="20">
        <v>20</v>
      </c>
      <c r="DE140" s="45">
        <v>20</v>
      </c>
      <c r="DF140" s="45">
        <f t="shared" si="214"/>
        <v>1</v>
      </c>
      <c r="DG140" s="127" t="s">
        <v>214</v>
      </c>
      <c r="DH140" s="20">
        <v>40</v>
      </c>
      <c r="DI140" s="45">
        <v>20</v>
      </c>
      <c r="DJ140" s="45">
        <f t="shared" si="180"/>
        <v>0.5</v>
      </c>
      <c r="DK140" s="20">
        <v>0</v>
      </c>
      <c r="DL140" s="20">
        <v>20</v>
      </c>
      <c r="DM140" s="45">
        <v>20</v>
      </c>
      <c r="DN140" s="45">
        <f t="shared" si="185"/>
        <v>1</v>
      </c>
      <c r="DO140" s="41">
        <f t="shared" si="192"/>
        <v>630</v>
      </c>
      <c r="DP140" s="41">
        <f t="shared" si="193"/>
        <v>447.89433106575962</v>
      </c>
      <c r="DQ140" s="42">
        <f t="shared" si="181"/>
        <v>0.71094338264406287</v>
      </c>
    </row>
    <row r="141" spans="1:170" ht="38.25">
      <c r="A141" s="35" t="s">
        <v>49</v>
      </c>
      <c r="B141" s="29" t="s">
        <v>201</v>
      </c>
      <c r="C141" s="20">
        <v>74</v>
      </c>
      <c r="D141" s="20">
        <v>251</v>
      </c>
      <c r="E141" s="45">
        <f t="shared" si="168"/>
        <v>29.482071713147409</v>
      </c>
      <c r="F141" s="36">
        <v>30</v>
      </c>
      <c r="G141" s="45">
        <f t="shared" si="169"/>
        <v>12.635173591348888</v>
      </c>
      <c r="H141" s="37">
        <f t="shared" si="170"/>
        <v>0.42117245304496292</v>
      </c>
      <c r="I141" s="30">
        <v>1</v>
      </c>
      <c r="J141" s="30">
        <v>90</v>
      </c>
      <c r="K141" s="37">
        <f t="shared" si="171"/>
        <v>1.1111111111111112</v>
      </c>
      <c r="L141" s="20">
        <v>20</v>
      </c>
      <c r="M141" s="45">
        <v>0</v>
      </c>
      <c r="N141" s="37">
        <f t="shared" si="172"/>
        <v>0</v>
      </c>
      <c r="O141" s="20">
        <v>1</v>
      </c>
      <c r="P141" s="45">
        <v>3</v>
      </c>
      <c r="Q141" s="43">
        <f t="shared" si="173"/>
        <v>3</v>
      </c>
      <c r="R141" s="20">
        <v>30</v>
      </c>
      <c r="S141" s="45">
        <v>30</v>
      </c>
      <c r="T141" s="45">
        <f t="shared" si="174"/>
        <v>1</v>
      </c>
      <c r="U141" s="30">
        <v>7</v>
      </c>
      <c r="V141" s="36">
        <v>7</v>
      </c>
      <c r="W141" s="20">
        <f t="shared" si="175"/>
        <v>100</v>
      </c>
      <c r="X141" s="43">
        <v>20</v>
      </c>
      <c r="Y141" s="45">
        <v>20</v>
      </c>
      <c r="Z141" s="45">
        <f t="shared" si="176"/>
        <v>1</v>
      </c>
      <c r="AA141" s="36">
        <v>7</v>
      </c>
      <c r="AB141" s="45">
        <v>7</v>
      </c>
      <c r="AC141" s="20">
        <f t="shared" si="177"/>
        <v>100</v>
      </c>
      <c r="AD141" s="20">
        <v>20</v>
      </c>
      <c r="AE141" s="45">
        <v>20</v>
      </c>
      <c r="AF141" s="45">
        <f t="shared" si="178"/>
        <v>1</v>
      </c>
      <c r="AG141" s="8">
        <v>27</v>
      </c>
      <c r="AH141" s="8">
        <v>850</v>
      </c>
      <c r="AI141" s="45">
        <f t="shared" si="134"/>
        <v>3.1764705882352939</v>
      </c>
      <c r="AJ141" s="43">
        <v>30</v>
      </c>
      <c r="AK141" s="45">
        <v>20</v>
      </c>
      <c r="AL141" s="45">
        <f t="shared" si="163"/>
        <v>0.66666666666666663</v>
      </c>
      <c r="AM141" s="30">
        <v>0</v>
      </c>
      <c r="AN141" s="30">
        <v>0</v>
      </c>
      <c r="AO141" s="45">
        <v>0</v>
      </c>
      <c r="AP141" s="43">
        <v>30</v>
      </c>
      <c r="AQ141" s="45">
        <v>30</v>
      </c>
      <c r="AR141" s="45">
        <f t="shared" si="167"/>
        <v>1</v>
      </c>
      <c r="AS141" s="20">
        <v>0</v>
      </c>
      <c r="AT141" s="45">
        <v>30</v>
      </c>
      <c r="AU141" s="45">
        <v>30</v>
      </c>
      <c r="AV141" s="45">
        <f t="shared" si="182"/>
        <v>1</v>
      </c>
      <c r="AW141" s="20">
        <v>0</v>
      </c>
      <c r="AX141" s="45">
        <v>30</v>
      </c>
      <c r="AY141" s="45">
        <v>30</v>
      </c>
      <c r="AZ141" s="45">
        <f t="shared" si="183"/>
        <v>1</v>
      </c>
      <c r="BA141" s="38">
        <v>216341.390201117</v>
      </c>
      <c r="BB141" s="16">
        <v>12180473.0910454</v>
      </c>
      <c r="BC141" s="39">
        <f t="shared" si="186"/>
        <v>1.7761329020969028</v>
      </c>
      <c r="BD141" s="43">
        <v>30</v>
      </c>
      <c r="BE141" s="45">
        <v>20</v>
      </c>
      <c r="BF141" s="45">
        <f t="shared" si="215"/>
        <v>0.66666666666666663</v>
      </c>
      <c r="BG141" s="18">
        <v>850</v>
      </c>
      <c r="BH141" s="18">
        <v>850</v>
      </c>
      <c r="BI141" s="45">
        <f t="shared" si="187"/>
        <v>100</v>
      </c>
      <c r="BJ141" s="43">
        <v>30</v>
      </c>
      <c r="BK141" s="45">
        <v>30</v>
      </c>
      <c r="BL141" s="45">
        <f t="shared" si="188"/>
        <v>1</v>
      </c>
      <c r="BM141" s="34">
        <v>3</v>
      </c>
      <c r="BN141" s="34">
        <v>3</v>
      </c>
      <c r="BO141" s="45">
        <f t="shared" si="189"/>
        <v>100</v>
      </c>
      <c r="BP141" s="43">
        <v>40</v>
      </c>
      <c r="BQ141" s="45">
        <v>40</v>
      </c>
      <c r="BR141" s="45">
        <f t="shared" si="190"/>
        <v>1</v>
      </c>
      <c r="BS141" s="34">
        <v>22</v>
      </c>
      <c r="BT141" s="34">
        <v>36</v>
      </c>
      <c r="BU141" s="45">
        <f t="shared" si="194"/>
        <v>61.111111111111114</v>
      </c>
      <c r="BV141" s="43">
        <v>40</v>
      </c>
      <c r="BW141" s="45">
        <v>10</v>
      </c>
      <c r="BX141" s="45">
        <f t="shared" si="195"/>
        <v>0.25</v>
      </c>
      <c r="BY141" s="30">
        <v>0</v>
      </c>
      <c r="BZ141" s="30">
        <v>13</v>
      </c>
      <c r="CA141" s="45">
        <f t="shared" si="135"/>
        <v>0</v>
      </c>
      <c r="CB141" s="20">
        <v>30</v>
      </c>
      <c r="CC141" s="45">
        <v>30</v>
      </c>
      <c r="CD141" s="45">
        <f t="shared" si="164"/>
        <v>1</v>
      </c>
      <c r="CE141" s="43">
        <v>0</v>
      </c>
      <c r="CF141" s="43">
        <v>85</v>
      </c>
      <c r="CG141" s="45">
        <f t="shared" si="137"/>
        <v>0</v>
      </c>
      <c r="CH141" s="20">
        <v>30</v>
      </c>
      <c r="CI141" s="45">
        <v>30</v>
      </c>
      <c r="CJ141" s="45">
        <f t="shared" si="165"/>
        <v>1</v>
      </c>
      <c r="CK141" s="30">
        <v>0</v>
      </c>
      <c r="CL141" s="36">
        <v>4</v>
      </c>
      <c r="CM141" s="45">
        <f t="shared" si="139"/>
        <v>0</v>
      </c>
      <c r="CN141" s="20">
        <v>30</v>
      </c>
      <c r="CO141" s="45">
        <v>30</v>
      </c>
      <c r="CP141" s="45">
        <f t="shared" si="140"/>
        <v>1</v>
      </c>
      <c r="CQ141" s="103">
        <v>96.6</v>
      </c>
      <c r="CR141" s="20">
        <v>40</v>
      </c>
      <c r="CS141" s="45">
        <v>40</v>
      </c>
      <c r="CT141" s="45">
        <f t="shared" si="191"/>
        <v>1</v>
      </c>
      <c r="CU141" s="20">
        <v>0</v>
      </c>
      <c r="CV141" s="20">
        <v>30</v>
      </c>
      <c r="CW141" s="45">
        <v>30</v>
      </c>
      <c r="CX141" s="45">
        <f t="shared" si="184"/>
        <v>1</v>
      </c>
      <c r="CY141" s="20">
        <v>100</v>
      </c>
      <c r="CZ141" s="20">
        <v>10</v>
      </c>
      <c r="DA141" s="45">
        <v>10</v>
      </c>
      <c r="DB141" s="45">
        <f t="shared" si="179"/>
        <v>1</v>
      </c>
      <c r="DC141" s="89">
        <v>48</v>
      </c>
      <c r="DD141" s="20">
        <v>20</v>
      </c>
      <c r="DE141" s="45">
        <v>20</v>
      </c>
      <c r="DF141" s="45">
        <f t="shared" si="214"/>
        <v>1</v>
      </c>
      <c r="DG141" s="127" t="s">
        <v>214</v>
      </c>
      <c r="DH141" s="20">
        <v>40</v>
      </c>
      <c r="DI141" s="45">
        <v>20</v>
      </c>
      <c r="DJ141" s="45">
        <f t="shared" si="180"/>
        <v>0.5</v>
      </c>
      <c r="DK141" s="20">
        <v>0</v>
      </c>
      <c r="DL141" s="20">
        <v>20</v>
      </c>
      <c r="DM141" s="45">
        <v>20</v>
      </c>
      <c r="DN141" s="45">
        <f t="shared" si="185"/>
        <v>1</v>
      </c>
      <c r="DO141" s="41">
        <f t="shared" si="192"/>
        <v>630</v>
      </c>
      <c r="DP141" s="41">
        <f t="shared" si="193"/>
        <v>522.63517359134892</v>
      </c>
      <c r="DQ141" s="42">
        <f t="shared" si="181"/>
        <v>0.82957964062118872</v>
      </c>
    </row>
    <row r="142" spans="1:170" s="145" customFormat="1" ht="25.5">
      <c r="A142" s="35" t="s">
        <v>49</v>
      </c>
      <c r="B142" s="141" t="s">
        <v>247</v>
      </c>
      <c r="C142" s="20">
        <v>74</v>
      </c>
      <c r="D142" s="20">
        <v>274</v>
      </c>
      <c r="E142" s="45">
        <f t="shared" ref="E142:E152" si="216">C142*100/D142</f>
        <v>27.007299270072991</v>
      </c>
      <c r="F142" s="139">
        <v>30</v>
      </c>
      <c r="G142" s="45">
        <f t="shared" ref="G142:G152" si="217">E142*30/70</f>
        <v>11.574556830031282</v>
      </c>
      <c r="H142" s="37">
        <f t="shared" ref="H142:H152" si="218">G142/F142</f>
        <v>0.38581856100104273</v>
      </c>
      <c r="I142" s="140">
        <v>30</v>
      </c>
      <c r="J142" s="140">
        <v>83</v>
      </c>
      <c r="K142" s="37">
        <f t="shared" ref="K142:K152" si="219">I142*100/J142</f>
        <v>36.144578313253014</v>
      </c>
      <c r="L142" s="20">
        <v>20</v>
      </c>
      <c r="M142" s="45">
        <v>20</v>
      </c>
      <c r="N142" s="37">
        <f t="shared" ref="N142:N152" si="220">M142/L142</f>
        <v>1</v>
      </c>
      <c r="O142" s="20">
        <v>27</v>
      </c>
      <c r="P142" s="45">
        <v>50</v>
      </c>
      <c r="Q142" s="43">
        <f t="shared" ref="Q142:Q152" si="221">P142/O142</f>
        <v>1.8518518518518519</v>
      </c>
      <c r="R142" s="20">
        <v>30</v>
      </c>
      <c r="S142" s="45">
        <v>15</v>
      </c>
      <c r="T142" s="45">
        <f t="shared" ref="T142:T152" si="222">S142/R142</f>
        <v>0.5</v>
      </c>
      <c r="U142" s="140">
        <v>5</v>
      </c>
      <c r="V142" s="139">
        <v>5</v>
      </c>
      <c r="W142" s="20">
        <f t="shared" ref="W142:W152" si="223">U142*100/V142</f>
        <v>100</v>
      </c>
      <c r="X142" s="43">
        <v>20</v>
      </c>
      <c r="Y142" s="45">
        <v>20</v>
      </c>
      <c r="Z142" s="45">
        <f t="shared" ref="Z142:Z152" si="224">Y142/X142</f>
        <v>1</v>
      </c>
      <c r="AA142" s="139">
        <v>5</v>
      </c>
      <c r="AB142" s="45">
        <v>5</v>
      </c>
      <c r="AC142" s="20">
        <f t="shared" ref="AC142:AC152" si="225">AA142*100/AB142</f>
        <v>100</v>
      </c>
      <c r="AD142" s="20">
        <v>20</v>
      </c>
      <c r="AE142" s="45">
        <v>20</v>
      </c>
      <c r="AF142" s="45">
        <f t="shared" ref="AF142:AF152" si="226">AE142/AD142</f>
        <v>1</v>
      </c>
      <c r="AG142" s="8">
        <v>89</v>
      </c>
      <c r="AH142" s="8">
        <v>2531</v>
      </c>
      <c r="AI142" s="45">
        <f t="shared" ref="AI142:AI152" si="227">AG142*100/AH142</f>
        <v>3.5163966811536942</v>
      </c>
      <c r="AJ142" s="43">
        <v>30</v>
      </c>
      <c r="AK142" s="45">
        <v>20</v>
      </c>
      <c r="AL142" s="45">
        <f t="shared" ref="AL142:AL152" si="228">AK142/AJ142</f>
        <v>0.66666666666666663</v>
      </c>
      <c r="AM142" s="140">
        <v>0</v>
      </c>
      <c r="AN142" s="140">
        <v>0</v>
      </c>
      <c r="AO142" s="45">
        <v>0</v>
      </c>
      <c r="AP142" s="43">
        <v>30</v>
      </c>
      <c r="AQ142" s="45">
        <v>30</v>
      </c>
      <c r="AR142" s="45">
        <f t="shared" ref="AR142:AR152" si="229">AQ142/AP142</f>
        <v>1</v>
      </c>
      <c r="AS142" s="20">
        <v>0</v>
      </c>
      <c r="AT142" s="45">
        <v>30</v>
      </c>
      <c r="AU142" s="45">
        <v>30</v>
      </c>
      <c r="AV142" s="45">
        <f t="shared" ref="AV142:AV152" si="230">AU142/AT142</f>
        <v>1</v>
      </c>
      <c r="AW142" s="20">
        <v>0</v>
      </c>
      <c r="AX142" s="45">
        <v>30</v>
      </c>
      <c r="AY142" s="45">
        <v>30</v>
      </c>
      <c r="AZ142" s="45">
        <f t="shared" ref="AZ142:AZ152" si="231">AY142/AX142</f>
        <v>1</v>
      </c>
      <c r="BA142" s="38">
        <v>850651.15474805003</v>
      </c>
      <c r="BB142" s="16">
        <v>51549932.562564299</v>
      </c>
      <c r="BC142" s="142">
        <f t="shared" ref="BC142:BC152" si="232">BA142*100/BB142</f>
        <v>1.6501498885874297</v>
      </c>
      <c r="BD142" s="43">
        <v>30</v>
      </c>
      <c r="BE142" s="45">
        <v>20</v>
      </c>
      <c r="BF142" s="45">
        <f t="shared" ref="BF142:BF152" si="233">BE142/BD142</f>
        <v>0.66666666666666663</v>
      </c>
      <c r="BG142" s="18">
        <v>2528</v>
      </c>
      <c r="BH142" s="18">
        <v>2531</v>
      </c>
      <c r="BI142" s="45">
        <f t="shared" ref="BI142:BI152" si="234">BG142*100/BH142</f>
        <v>99.881469774792578</v>
      </c>
      <c r="BJ142" s="43">
        <v>30</v>
      </c>
      <c r="BK142" s="45">
        <v>30</v>
      </c>
      <c r="BL142" s="45">
        <f t="shared" ref="BL142:BL152" si="235">BK142/BJ142</f>
        <v>1</v>
      </c>
      <c r="BM142" s="146">
        <v>104</v>
      </c>
      <c r="BN142" s="146">
        <v>106</v>
      </c>
      <c r="BO142" s="45">
        <f t="shared" si="189"/>
        <v>98.113207547169807</v>
      </c>
      <c r="BP142" s="43">
        <v>40</v>
      </c>
      <c r="BQ142" s="45">
        <v>40</v>
      </c>
      <c r="BR142" s="45">
        <f t="shared" ref="BR142:BR152" si="236">BQ142/BP142</f>
        <v>1</v>
      </c>
      <c r="BS142" s="146">
        <v>11</v>
      </c>
      <c r="BT142" s="146">
        <v>26</v>
      </c>
      <c r="BU142" s="45">
        <f t="shared" ref="BU142:BU152" si="237">BS142*100/BT142</f>
        <v>42.307692307692307</v>
      </c>
      <c r="BV142" s="43">
        <v>40</v>
      </c>
      <c r="BW142" s="45">
        <v>0</v>
      </c>
      <c r="BX142" s="45">
        <f t="shared" ref="BX142:BX152" si="238">BW142/BV142</f>
        <v>0</v>
      </c>
      <c r="BY142" s="140">
        <v>7</v>
      </c>
      <c r="BZ142" s="140">
        <v>1038</v>
      </c>
      <c r="CA142" s="45">
        <f t="shared" ref="CA142:CA152" si="239">BY142*100/BZ142</f>
        <v>0.67437379576107903</v>
      </c>
      <c r="CB142" s="20">
        <v>30</v>
      </c>
      <c r="CC142" s="45">
        <v>30</v>
      </c>
      <c r="CD142" s="45">
        <f t="shared" ref="CD142:CD152" si="240">CC142/CB142</f>
        <v>1</v>
      </c>
      <c r="CE142" s="43">
        <v>5</v>
      </c>
      <c r="CF142" s="43">
        <v>90</v>
      </c>
      <c r="CG142" s="45">
        <f t="shared" si="137"/>
        <v>5.5555555555555554</v>
      </c>
      <c r="CH142" s="20">
        <v>30</v>
      </c>
      <c r="CI142" s="45">
        <v>0</v>
      </c>
      <c r="CJ142" s="45">
        <f t="shared" si="165"/>
        <v>0</v>
      </c>
      <c r="CK142" s="140">
        <v>9</v>
      </c>
      <c r="CL142" s="139">
        <v>89</v>
      </c>
      <c r="CM142" s="45">
        <f t="shared" si="139"/>
        <v>10.112359550561798</v>
      </c>
      <c r="CN142" s="20">
        <v>30</v>
      </c>
      <c r="CO142" s="45">
        <v>0</v>
      </c>
      <c r="CP142" s="45">
        <f t="shared" si="140"/>
        <v>0</v>
      </c>
      <c r="CQ142" s="103">
        <v>58.666666666666664</v>
      </c>
      <c r="CR142" s="20">
        <v>40</v>
      </c>
      <c r="CS142" s="45">
        <v>0</v>
      </c>
      <c r="CT142" s="45">
        <f t="shared" ref="CT142:CT152" si="241">CS142/CR142</f>
        <v>0</v>
      </c>
      <c r="CU142" s="20">
        <v>0</v>
      </c>
      <c r="CV142" s="20">
        <v>30</v>
      </c>
      <c r="CW142" s="45">
        <v>30</v>
      </c>
      <c r="CX142" s="45">
        <f t="shared" ref="CX142:CX152" si="242">CW142/CV142</f>
        <v>1</v>
      </c>
      <c r="CY142" s="20">
        <v>0</v>
      </c>
      <c r="CZ142" s="20">
        <v>10</v>
      </c>
      <c r="DA142" s="45">
        <v>0</v>
      </c>
      <c r="DB142" s="45">
        <f t="shared" si="179"/>
        <v>0</v>
      </c>
      <c r="DC142" s="147">
        <v>52.5</v>
      </c>
      <c r="DD142" s="20">
        <v>20</v>
      </c>
      <c r="DE142" s="45">
        <v>20</v>
      </c>
      <c r="DF142" s="45">
        <f t="shared" ref="DF142:DF152" si="243">DE142/DD142</f>
        <v>1</v>
      </c>
      <c r="DG142" s="127" t="s">
        <v>215</v>
      </c>
      <c r="DH142" s="20">
        <v>40</v>
      </c>
      <c r="DI142" s="45">
        <v>0</v>
      </c>
      <c r="DJ142" s="45">
        <f t="shared" si="180"/>
        <v>0</v>
      </c>
      <c r="DK142" s="20">
        <v>0</v>
      </c>
      <c r="DL142" s="20">
        <v>20</v>
      </c>
      <c r="DM142" s="45">
        <v>20</v>
      </c>
      <c r="DN142" s="45">
        <f t="shared" ref="DN142:DN152" si="244">DM142/DL142</f>
        <v>1</v>
      </c>
      <c r="DO142" s="41">
        <f t="shared" ref="DO142:DO152" si="245">SUM(DL142,DH142,DD142,CZ142,CV142,CR142,CN142,CH142,CB142,BV142,BP142,BJ142,BD142,AX142,AT142,AP142,AJ142,AD142,X142,R142,L142,F142)</f>
        <v>630</v>
      </c>
      <c r="DP142" s="41">
        <f t="shared" ref="DP142:DP152" si="246">SUM(DM142,DI142,DE142,DA142,CW142,CS142,CO142,CI142,CC142,BW142,BQ142,BK142,BE142,AY142,AU142,AQ142,AK142,AE142,Y142,S142,M142,G142)</f>
        <v>386.57455683003127</v>
      </c>
      <c r="DQ142" s="42">
        <f t="shared" ref="DQ142:DQ152" si="247">DP142/DO142</f>
        <v>0.61361040766671626</v>
      </c>
      <c r="DR142" s="144"/>
      <c r="DS142" s="144"/>
      <c r="DT142" s="144"/>
      <c r="DU142" s="144"/>
      <c r="DV142" s="144"/>
      <c r="DW142" s="144"/>
      <c r="DX142" s="144"/>
      <c r="DY142" s="144"/>
      <c r="DZ142" s="144"/>
      <c r="EA142" s="144"/>
      <c r="EB142" s="144"/>
      <c r="EC142" s="144"/>
      <c r="ED142" s="144"/>
      <c r="EE142" s="144"/>
      <c r="EF142" s="144"/>
      <c r="EG142" s="144"/>
      <c r="EH142" s="144"/>
      <c r="EI142" s="144"/>
      <c r="EJ142" s="144"/>
      <c r="EK142" s="144"/>
      <c r="EL142" s="144"/>
      <c r="EM142" s="144"/>
      <c r="EN142" s="144"/>
      <c r="EO142" s="144"/>
      <c r="EP142" s="144"/>
      <c r="EQ142" s="144"/>
      <c r="ER142" s="144"/>
      <c r="ES142" s="144"/>
      <c r="ET142" s="144"/>
      <c r="EU142" s="144"/>
      <c r="EV142" s="144"/>
      <c r="EW142" s="144"/>
      <c r="EX142" s="144"/>
      <c r="EY142" s="144"/>
      <c r="EZ142" s="144"/>
      <c r="FA142" s="144"/>
      <c r="FB142" s="144"/>
      <c r="FC142" s="144"/>
      <c r="FD142" s="144"/>
      <c r="FE142" s="144"/>
      <c r="FF142" s="144"/>
      <c r="FG142" s="144"/>
      <c r="FH142" s="144"/>
      <c r="FI142" s="144"/>
      <c r="FJ142" s="144"/>
      <c r="FK142" s="144"/>
      <c r="FL142" s="144"/>
      <c r="FM142" s="144"/>
      <c r="FN142" s="144"/>
    </row>
    <row r="143" spans="1:170" s="145" customFormat="1" ht="25.5">
      <c r="A143" s="35" t="s">
        <v>49</v>
      </c>
      <c r="B143" s="141" t="s">
        <v>248</v>
      </c>
      <c r="C143" s="20">
        <v>92</v>
      </c>
      <c r="D143" s="20">
        <v>214</v>
      </c>
      <c r="E143" s="45">
        <f t="shared" si="216"/>
        <v>42.990654205607477</v>
      </c>
      <c r="F143" s="139">
        <v>30</v>
      </c>
      <c r="G143" s="45">
        <f t="shared" si="217"/>
        <v>18.424566088117491</v>
      </c>
      <c r="H143" s="37">
        <f t="shared" si="218"/>
        <v>0.6141522029372497</v>
      </c>
      <c r="I143" s="140">
        <v>13</v>
      </c>
      <c r="J143" s="140">
        <v>66</v>
      </c>
      <c r="K143" s="37">
        <f t="shared" si="219"/>
        <v>19.696969696969695</v>
      </c>
      <c r="L143" s="20">
        <v>20</v>
      </c>
      <c r="M143" s="45">
        <v>0</v>
      </c>
      <c r="N143" s="37">
        <f t="shared" si="220"/>
        <v>0</v>
      </c>
      <c r="O143" s="20">
        <v>10</v>
      </c>
      <c r="P143" s="45">
        <v>30</v>
      </c>
      <c r="Q143" s="43">
        <f t="shared" si="221"/>
        <v>3</v>
      </c>
      <c r="R143" s="20">
        <v>30</v>
      </c>
      <c r="S143" s="45">
        <v>30</v>
      </c>
      <c r="T143" s="45">
        <f t="shared" si="222"/>
        <v>1</v>
      </c>
      <c r="U143" s="140">
        <v>3</v>
      </c>
      <c r="V143" s="139">
        <v>4</v>
      </c>
      <c r="W143" s="20">
        <f t="shared" si="223"/>
        <v>75</v>
      </c>
      <c r="X143" s="43">
        <v>20</v>
      </c>
      <c r="Y143" s="45">
        <v>0</v>
      </c>
      <c r="Z143" s="45">
        <f t="shared" si="224"/>
        <v>0</v>
      </c>
      <c r="AA143" s="139">
        <v>4</v>
      </c>
      <c r="AB143" s="45">
        <v>4</v>
      </c>
      <c r="AC143" s="20">
        <f t="shared" si="225"/>
        <v>100</v>
      </c>
      <c r="AD143" s="20">
        <v>20</v>
      </c>
      <c r="AE143" s="45">
        <v>20</v>
      </c>
      <c r="AF143" s="45">
        <f t="shared" si="226"/>
        <v>1</v>
      </c>
      <c r="AG143" s="8">
        <v>114</v>
      </c>
      <c r="AH143" s="8">
        <v>1833</v>
      </c>
      <c r="AI143" s="45">
        <f t="shared" si="227"/>
        <v>6.2193126022913257</v>
      </c>
      <c r="AJ143" s="43">
        <v>30</v>
      </c>
      <c r="AK143" s="45">
        <v>10</v>
      </c>
      <c r="AL143" s="45">
        <f t="shared" si="228"/>
        <v>0.33333333333333331</v>
      </c>
      <c r="AM143" s="140">
        <v>0</v>
      </c>
      <c r="AN143" s="140">
        <v>0</v>
      </c>
      <c r="AO143" s="45">
        <v>0</v>
      </c>
      <c r="AP143" s="43">
        <v>30</v>
      </c>
      <c r="AQ143" s="45">
        <v>30</v>
      </c>
      <c r="AR143" s="45">
        <f t="shared" si="229"/>
        <v>1</v>
      </c>
      <c r="AS143" s="20">
        <v>0</v>
      </c>
      <c r="AT143" s="45">
        <v>30</v>
      </c>
      <c r="AU143" s="45">
        <v>30</v>
      </c>
      <c r="AV143" s="45">
        <f t="shared" si="230"/>
        <v>1</v>
      </c>
      <c r="AW143" s="20">
        <v>0</v>
      </c>
      <c r="AX143" s="45">
        <v>30</v>
      </c>
      <c r="AY143" s="45">
        <v>30</v>
      </c>
      <c r="AZ143" s="45">
        <f t="shared" si="231"/>
        <v>1</v>
      </c>
      <c r="BA143" s="38">
        <v>744177.87461548299</v>
      </c>
      <c r="BB143" s="16">
        <v>38985953.172484599</v>
      </c>
      <c r="BC143" s="142">
        <f t="shared" si="232"/>
        <v>1.9088359115475131</v>
      </c>
      <c r="BD143" s="43">
        <v>30</v>
      </c>
      <c r="BE143" s="45">
        <v>20</v>
      </c>
      <c r="BF143" s="45">
        <f t="shared" si="233"/>
        <v>0.66666666666666663</v>
      </c>
      <c r="BG143" s="18">
        <v>1832</v>
      </c>
      <c r="BH143" s="18">
        <v>1833</v>
      </c>
      <c r="BI143" s="45">
        <f t="shared" si="234"/>
        <v>99.945444626295696</v>
      </c>
      <c r="BJ143" s="43">
        <v>30</v>
      </c>
      <c r="BK143" s="45">
        <v>30</v>
      </c>
      <c r="BL143" s="45">
        <f t="shared" si="235"/>
        <v>1</v>
      </c>
      <c r="BM143" s="146">
        <v>112</v>
      </c>
      <c r="BN143" s="146">
        <v>115</v>
      </c>
      <c r="BO143" s="45">
        <f t="shared" si="189"/>
        <v>97.391304347826093</v>
      </c>
      <c r="BP143" s="43">
        <v>40</v>
      </c>
      <c r="BQ143" s="45">
        <v>40</v>
      </c>
      <c r="BR143" s="45">
        <f t="shared" si="236"/>
        <v>1</v>
      </c>
      <c r="BS143" s="146">
        <v>8</v>
      </c>
      <c r="BT143" s="146">
        <v>11</v>
      </c>
      <c r="BU143" s="45">
        <f t="shared" si="237"/>
        <v>72.727272727272734</v>
      </c>
      <c r="BV143" s="43">
        <v>40</v>
      </c>
      <c r="BW143" s="45">
        <v>20</v>
      </c>
      <c r="BX143" s="45">
        <f t="shared" si="238"/>
        <v>0.5</v>
      </c>
      <c r="BY143" s="140">
        <v>0</v>
      </c>
      <c r="BZ143" s="140">
        <v>1065</v>
      </c>
      <c r="CA143" s="45">
        <f t="shared" si="239"/>
        <v>0</v>
      </c>
      <c r="CB143" s="20">
        <v>30</v>
      </c>
      <c r="CC143" s="45">
        <v>30</v>
      </c>
      <c r="CD143" s="45">
        <f t="shared" si="240"/>
        <v>1</v>
      </c>
      <c r="CE143" s="43">
        <v>7</v>
      </c>
      <c r="CF143" s="43">
        <v>165</v>
      </c>
      <c r="CG143" s="45">
        <f t="shared" si="137"/>
        <v>4.2424242424242422</v>
      </c>
      <c r="CH143" s="20">
        <v>30</v>
      </c>
      <c r="CI143" s="45">
        <v>30</v>
      </c>
      <c r="CJ143" s="45">
        <f t="shared" si="165"/>
        <v>1</v>
      </c>
      <c r="CK143" s="140">
        <v>5</v>
      </c>
      <c r="CL143" s="139">
        <v>57</v>
      </c>
      <c r="CM143" s="45">
        <f t="shared" si="139"/>
        <v>8.7719298245614041</v>
      </c>
      <c r="CN143" s="20">
        <v>30</v>
      </c>
      <c r="CO143" s="45">
        <v>0</v>
      </c>
      <c r="CP143" s="45">
        <f t="shared" si="140"/>
        <v>0</v>
      </c>
      <c r="CQ143" s="103">
        <v>57.466063348416291</v>
      </c>
      <c r="CR143" s="20">
        <v>40</v>
      </c>
      <c r="CS143" s="45">
        <v>0</v>
      </c>
      <c r="CT143" s="45">
        <f t="shared" si="241"/>
        <v>0</v>
      </c>
      <c r="CU143" s="20">
        <v>0</v>
      </c>
      <c r="CV143" s="20">
        <v>30</v>
      </c>
      <c r="CW143" s="45">
        <v>30</v>
      </c>
      <c r="CX143" s="45">
        <f t="shared" si="242"/>
        <v>1</v>
      </c>
      <c r="CY143" s="20">
        <v>0</v>
      </c>
      <c r="CZ143" s="20">
        <v>10</v>
      </c>
      <c r="DA143" s="45">
        <v>0</v>
      </c>
      <c r="DB143" s="45">
        <f t="shared" ref="DB143:DB152" si="248">DA143/CZ143</f>
        <v>0</v>
      </c>
      <c r="DC143" s="147">
        <v>47.9</v>
      </c>
      <c r="DD143" s="20">
        <v>20</v>
      </c>
      <c r="DE143" s="45">
        <v>20</v>
      </c>
      <c r="DF143" s="45">
        <f t="shared" si="243"/>
        <v>1</v>
      </c>
      <c r="DG143" s="127" t="s">
        <v>215</v>
      </c>
      <c r="DH143" s="20">
        <v>40</v>
      </c>
      <c r="DI143" s="45">
        <v>0</v>
      </c>
      <c r="DJ143" s="45">
        <f t="shared" ref="DJ143:DJ152" si="249">DI143/DH143</f>
        <v>0</v>
      </c>
      <c r="DK143" s="20">
        <v>0</v>
      </c>
      <c r="DL143" s="20">
        <v>20</v>
      </c>
      <c r="DM143" s="45">
        <v>20</v>
      </c>
      <c r="DN143" s="45">
        <f t="shared" si="244"/>
        <v>1</v>
      </c>
      <c r="DO143" s="41">
        <f t="shared" si="245"/>
        <v>630</v>
      </c>
      <c r="DP143" s="41">
        <f t="shared" si="246"/>
        <v>408.4245660881175</v>
      </c>
      <c r="DQ143" s="42">
        <f t="shared" si="247"/>
        <v>0.64829296204463094</v>
      </c>
      <c r="DR143" s="144"/>
      <c r="DS143" s="144"/>
      <c r="DT143" s="144"/>
      <c r="DU143" s="144"/>
      <c r="DV143" s="144"/>
      <c r="DW143" s="144"/>
      <c r="DX143" s="144"/>
      <c r="DY143" s="144"/>
      <c r="DZ143" s="144"/>
      <c r="EA143" s="144"/>
      <c r="EB143" s="144"/>
      <c r="EC143" s="144"/>
      <c r="ED143" s="144"/>
      <c r="EE143" s="144"/>
      <c r="EF143" s="144"/>
      <c r="EG143" s="144"/>
      <c r="EH143" s="144"/>
      <c r="EI143" s="144"/>
      <c r="EJ143" s="144"/>
      <c r="EK143" s="144"/>
      <c r="EL143" s="144"/>
      <c r="EM143" s="144"/>
      <c r="EN143" s="144"/>
      <c r="EO143" s="144"/>
      <c r="EP143" s="144"/>
      <c r="EQ143" s="144"/>
      <c r="ER143" s="144"/>
      <c r="ES143" s="144"/>
      <c r="ET143" s="144"/>
      <c r="EU143" s="144"/>
      <c r="EV143" s="144"/>
      <c r="EW143" s="144"/>
      <c r="EX143" s="144"/>
      <c r="EY143" s="144"/>
      <c r="EZ143" s="144"/>
      <c r="FA143" s="144"/>
      <c r="FB143" s="144"/>
      <c r="FC143" s="144"/>
      <c r="FD143" s="144"/>
      <c r="FE143" s="144"/>
      <c r="FF143" s="144"/>
      <c r="FG143" s="144"/>
      <c r="FH143" s="144"/>
      <c r="FI143" s="144"/>
      <c r="FJ143" s="144"/>
      <c r="FK143" s="144"/>
      <c r="FL143" s="144"/>
      <c r="FM143" s="144"/>
      <c r="FN143" s="144"/>
    </row>
    <row r="144" spans="1:170" s="145" customFormat="1" ht="25.5">
      <c r="A144" s="35" t="s">
        <v>49</v>
      </c>
      <c r="B144" s="141" t="s">
        <v>249</v>
      </c>
      <c r="C144" s="20">
        <v>78</v>
      </c>
      <c r="D144" s="20">
        <v>253</v>
      </c>
      <c r="E144" s="45">
        <f t="shared" si="216"/>
        <v>30.830039525691699</v>
      </c>
      <c r="F144" s="139">
        <v>30</v>
      </c>
      <c r="G144" s="45">
        <f t="shared" si="217"/>
        <v>13.212874082439299</v>
      </c>
      <c r="H144" s="37">
        <f t="shared" si="218"/>
        <v>0.44042913608130996</v>
      </c>
      <c r="I144" s="140">
        <v>32</v>
      </c>
      <c r="J144" s="140">
        <v>78</v>
      </c>
      <c r="K144" s="37">
        <f t="shared" si="219"/>
        <v>41.025641025641029</v>
      </c>
      <c r="L144" s="20">
        <v>20</v>
      </c>
      <c r="M144" s="45">
        <v>20</v>
      </c>
      <c r="N144" s="37">
        <f t="shared" si="220"/>
        <v>1</v>
      </c>
      <c r="O144" s="20">
        <v>29</v>
      </c>
      <c r="P144" s="45">
        <v>58</v>
      </c>
      <c r="Q144" s="43">
        <f t="shared" si="221"/>
        <v>2</v>
      </c>
      <c r="R144" s="20">
        <v>30</v>
      </c>
      <c r="S144" s="45">
        <v>15</v>
      </c>
      <c r="T144" s="45">
        <f t="shared" si="222"/>
        <v>0.5</v>
      </c>
      <c r="U144" s="140">
        <v>6</v>
      </c>
      <c r="V144" s="139">
        <v>6</v>
      </c>
      <c r="W144" s="20">
        <f t="shared" si="223"/>
        <v>100</v>
      </c>
      <c r="X144" s="43">
        <v>20</v>
      </c>
      <c r="Y144" s="45">
        <v>20</v>
      </c>
      <c r="Z144" s="45">
        <f t="shared" si="224"/>
        <v>1</v>
      </c>
      <c r="AA144" s="139">
        <v>5.75</v>
      </c>
      <c r="AB144" s="45">
        <v>6</v>
      </c>
      <c r="AC144" s="20">
        <f t="shared" si="225"/>
        <v>95.833333333333329</v>
      </c>
      <c r="AD144" s="20">
        <v>20</v>
      </c>
      <c r="AE144" s="45">
        <v>20</v>
      </c>
      <c r="AF144" s="45">
        <f t="shared" si="226"/>
        <v>1</v>
      </c>
      <c r="AG144" s="8">
        <v>6</v>
      </c>
      <c r="AH144" s="8">
        <v>2596</v>
      </c>
      <c r="AI144" s="45">
        <f t="shared" si="227"/>
        <v>0.23112480739599384</v>
      </c>
      <c r="AJ144" s="43">
        <v>30</v>
      </c>
      <c r="AK144" s="45">
        <v>30</v>
      </c>
      <c r="AL144" s="45">
        <f t="shared" si="228"/>
        <v>1</v>
      </c>
      <c r="AM144" s="140">
        <v>0</v>
      </c>
      <c r="AN144" s="140">
        <v>0</v>
      </c>
      <c r="AO144" s="45">
        <v>0</v>
      </c>
      <c r="AP144" s="43">
        <v>30</v>
      </c>
      <c r="AQ144" s="45">
        <v>30</v>
      </c>
      <c r="AR144" s="45">
        <f t="shared" si="229"/>
        <v>1</v>
      </c>
      <c r="AS144" s="20">
        <v>0</v>
      </c>
      <c r="AT144" s="45">
        <v>30</v>
      </c>
      <c r="AU144" s="45">
        <v>30</v>
      </c>
      <c r="AV144" s="45">
        <f t="shared" si="230"/>
        <v>1</v>
      </c>
      <c r="AW144" s="20">
        <v>0</v>
      </c>
      <c r="AX144" s="45">
        <v>30</v>
      </c>
      <c r="AY144" s="45">
        <v>30</v>
      </c>
      <c r="AZ144" s="45">
        <f t="shared" si="231"/>
        <v>1</v>
      </c>
      <c r="BA144" s="38">
        <v>24919.094910100001</v>
      </c>
      <c r="BB144" s="16">
        <v>41627855.005805098</v>
      </c>
      <c r="BC144" s="142">
        <f t="shared" si="232"/>
        <v>5.9861587647561894E-2</v>
      </c>
      <c r="BD144" s="43">
        <v>30</v>
      </c>
      <c r="BE144" s="45">
        <v>30</v>
      </c>
      <c r="BF144" s="45">
        <f t="shared" si="233"/>
        <v>1</v>
      </c>
      <c r="BG144" s="18">
        <v>2596</v>
      </c>
      <c r="BH144" s="18">
        <v>2596</v>
      </c>
      <c r="BI144" s="45">
        <f t="shared" si="234"/>
        <v>100</v>
      </c>
      <c r="BJ144" s="43">
        <v>30</v>
      </c>
      <c r="BK144" s="45">
        <v>30</v>
      </c>
      <c r="BL144" s="45">
        <f t="shared" si="235"/>
        <v>1</v>
      </c>
      <c r="BM144" s="146">
        <v>84</v>
      </c>
      <c r="BN144" s="146">
        <v>94</v>
      </c>
      <c r="BO144" s="45">
        <f t="shared" si="189"/>
        <v>89.361702127659569</v>
      </c>
      <c r="BP144" s="43">
        <v>40</v>
      </c>
      <c r="BQ144" s="45">
        <v>30</v>
      </c>
      <c r="BR144" s="45">
        <f t="shared" si="236"/>
        <v>0.75</v>
      </c>
      <c r="BS144" s="146">
        <v>8</v>
      </c>
      <c r="BT144" s="146">
        <v>15</v>
      </c>
      <c r="BU144" s="45">
        <f t="shared" si="237"/>
        <v>53.333333333333336</v>
      </c>
      <c r="BV144" s="43">
        <v>40</v>
      </c>
      <c r="BW144" s="45">
        <v>0</v>
      </c>
      <c r="BX144" s="45">
        <f t="shared" si="238"/>
        <v>0</v>
      </c>
      <c r="BY144" s="140">
        <v>0</v>
      </c>
      <c r="BZ144" s="140">
        <v>1093</v>
      </c>
      <c r="CA144" s="45">
        <f t="shared" si="239"/>
        <v>0</v>
      </c>
      <c r="CB144" s="20">
        <v>30</v>
      </c>
      <c r="CC144" s="45">
        <v>30</v>
      </c>
      <c r="CD144" s="45">
        <f t="shared" si="240"/>
        <v>1</v>
      </c>
      <c r="CE144" s="43">
        <v>16</v>
      </c>
      <c r="CF144" s="43">
        <v>233</v>
      </c>
      <c r="CG144" s="45">
        <f t="shared" si="137"/>
        <v>6.866952789699571</v>
      </c>
      <c r="CH144" s="20">
        <v>30</v>
      </c>
      <c r="CI144" s="45">
        <v>0</v>
      </c>
      <c r="CJ144" s="45">
        <f t="shared" si="165"/>
        <v>0</v>
      </c>
      <c r="CK144" s="140">
        <v>21</v>
      </c>
      <c r="CL144" s="139">
        <v>133</v>
      </c>
      <c r="CM144" s="45">
        <f t="shared" si="139"/>
        <v>15.789473684210526</v>
      </c>
      <c r="CN144" s="20">
        <v>30</v>
      </c>
      <c r="CO144" s="45">
        <v>0</v>
      </c>
      <c r="CP144" s="45">
        <f t="shared" si="140"/>
        <v>0</v>
      </c>
      <c r="CQ144" s="103">
        <v>65.555555555555557</v>
      </c>
      <c r="CR144" s="20">
        <v>40</v>
      </c>
      <c r="CS144" s="45">
        <v>0</v>
      </c>
      <c r="CT144" s="45">
        <f t="shared" si="241"/>
        <v>0</v>
      </c>
      <c r="CU144" s="20">
        <v>0</v>
      </c>
      <c r="CV144" s="20">
        <v>30</v>
      </c>
      <c r="CW144" s="45">
        <v>30</v>
      </c>
      <c r="CX144" s="45">
        <f t="shared" si="242"/>
        <v>1</v>
      </c>
      <c r="CY144" s="20">
        <v>0</v>
      </c>
      <c r="CZ144" s="20">
        <v>10</v>
      </c>
      <c r="DA144" s="45">
        <v>0</v>
      </c>
      <c r="DB144" s="45">
        <f t="shared" si="248"/>
        <v>0</v>
      </c>
      <c r="DC144" s="147">
        <v>39.700000000000003</v>
      </c>
      <c r="DD144" s="20">
        <v>20</v>
      </c>
      <c r="DE144" s="45">
        <v>0</v>
      </c>
      <c r="DF144" s="45">
        <f t="shared" si="243"/>
        <v>0</v>
      </c>
      <c r="DG144" s="127" t="s">
        <v>215</v>
      </c>
      <c r="DH144" s="20">
        <v>40</v>
      </c>
      <c r="DI144" s="45">
        <v>0</v>
      </c>
      <c r="DJ144" s="45">
        <f t="shared" si="249"/>
        <v>0</v>
      </c>
      <c r="DK144" s="20">
        <v>0</v>
      </c>
      <c r="DL144" s="20">
        <v>20</v>
      </c>
      <c r="DM144" s="45">
        <v>20</v>
      </c>
      <c r="DN144" s="45">
        <f t="shared" si="244"/>
        <v>1</v>
      </c>
      <c r="DO144" s="41">
        <f t="shared" si="245"/>
        <v>630</v>
      </c>
      <c r="DP144" s="41">
        <f t="shared" si="246"/>
        <v>378.21287408243927</v>
      </c>
      <c r="DQ144" s="42">
        <f t="shared" si="247"/>
        <v>0.60033789536895121</v>
      </c>
      <c r="DR144" s="144"/>
      <c r="DS144" s="144"/>
      <c r="DT144" s="144"/>
      <c r="DU144" s="144"/>
      <c r="DV144" s="144"/>
      <c r="DW144" s="144"/>
      <c r="DX144" s="144"/>
      <c r="DY144" s="144"/>
      <c r="DZ144" s="144"/>
      <c r="EA144" s="144"/>
      <c r="EB144" s="144"/>
      <c r="EC144" s="144"/>
      <c r="ED144" s="144"/>
      <c r="EE144" s="144"/>
      <c r="EF144" s="144"/>
      <c r="EG144" s="144"/>
      <c r="EH144" s="144"/>
      <c r="EI144" s="144"/>
      <c r="EJ144" s="144"/>
      <c r="EK144" s="144"/>
      <c r="EL144" s="144"/>
      <c r="EM144" s="144"/>
      <c r="EN144" s="144"/>
      <c r="EO144" s="144"/>
      <c r="EP144" s="144"/>
      <c r="EQ144" s="144"/>
      <c r="ER144" s="144"/>
      <c r="ES144" s="144"/>
      <c r="ET144" s="144"/>
      <c r="EU144" s="144"/>
      <c r="EV144" s="144"/>
      <c r="EW144" s="144"/>
      <c r="EX144" s="144"/>
      <c r="EY144" s="144"/>
      <c r="EZ144" s="144"/>
      <c r="FA144" s="144"/>
      <c r="FB144" s="144"/>
      <c r="FC144" s="144"/>
      <c r="FD144" s="144"/>
      <c r="FE144" s="144"/>
      <c r="FF144" s="144"/>
      <c r="FG144" s="144"/>
      <c r="FH144" s="144"/>
      <c r="FI144" s="144"/>
      <c r="FJ144" s="144"/>
      <c r="FK144" s="144"/>
      <c r="FL144" s="144"/>
      <c r="FM144" s="144"/>
      <c r="FN144" s="144"/>
    </row>
    <row r="145" spans="1:170" s="145" customFormat="1" ht="25.5">
      <c r="A145" s="35" t="s">
        <v>49</v>
      </c>
      <c r="B145" s="141" t="s">
        <v>250</v>
      </c>
      <c r="C145" s="20">
        <v>110</v>
      </c>
      <c r="D145" s="20">
        <v>303</v>
      </c>
      <c r="E145" s="45">
        <f t="shared" si="216"/>
        <v>36.303630363036305</v>
      </c>
      <c r="F145" s="139">
        <v>30</v>
      </c>
      <c r="G145" s="45">
        <f t="shared" si="217"/>
        <v>15.55869872701556</v>
      </c>
      <c r="H145" s="37">
        <f t="shared" si="218"/>
        <v>0.51862329090051873</v>
      </c>
      <c r="I145" s="140">
        <v>17</v>
      </c>
      <c r="J145" s="140">
        <v>104</v>
      </c>
      <c r="K145" s="37">
        <f t="shared" si="219"/>
        <v>16.346153846153847</v>
      </c>
      <c r="L145" s="20">
        <v>20</v>
      </c>
      <c r="M145" s="45">
        <v>0</v>
      </c>
      <c r="N145" s="37">
        <f t="shared" si="220"/>
        <v>0</v>
      </c>
      <c r="O145" s="20">
        <v>15</v>
      </c>
      <c r="P145" s="45">
        <v>39</v>
      </c>
      <c r="Q145" s="43">
        <f t="shared" si="221"/>
        <v>2.6</v>
      </c>
      <c r="R145" s="20">
        <v>30</v>
      </c>
      <c r="S145" s="45">
        <v>30</v>
      </c>
      <c r="T145" s="45">
        <f t="shared" si="222"/>
        <v>1</v>
      </c>
      <c r="U145" s="140">
        <v>6</v>
      </c>
      <c r="V145" s="139">
        <v>6</v>
      </c>
      <c r="W145" s="20">
        <f t="shared" si="223"/>
        <v>100</v>
      </c>
      <c r="X145" s="43">
        <v>20</v>
      </c>
      <c r="Y145" s="45">
        <v>20</v>
      </c>
      <c r="Z145" s="45">
        <f t="shared" si="224"/>
        <v>1</v>
      </c>
      <c r="AA145" s="139">
        <v>6</v>
      </c>
      <c r="AB145" s="45">
        <v>6</v>
      </c>
      <c r="AC145" s="20">
        <f t="shared" si="225"/>
        <v>100</v>
      </c>
      <c r="AD145" s="20">
        <v>20</v>
      </c>
      <c r="AE145" s="45">
        <v>20</v>
      </c>
      <c r="AF145" s="45">
        <f t="shared" si="226"/>
        <v>1</v>
      </c>
      <c r="AG145" s="8">
        <v>55</v>
      </c>
      <c r="AH145" s="8">
        <v>2990</v>
      </c>
      <c r="AI145" s="45">
        <f t="shared" si="227"/>
        <v>1.8394648829431439</v>
      </c>
      <c r="AJ145" s="43">
        <v>30</v>
      </c>
      <c r="AK145" s="45">
        <v>20</v>
      </c>
      <c r="AL145" s="45">
        <f t="shared" si="228"/>
        <v>0.66666666666666663</v>
      </c>
      <c r="AM145" s="140">
        <v>0</v>
      </c>
      <c r="AN145" s="140">
        <v>0</v>
      </c>
      <c r="AO145" s="45">
        <v>0</v>
      </c>
      <c r="AP145" s="43">
        <v>30</v>
      </c>
      <c r="AQ145" s="45">
        <v>30</v>
      </c>
      <c r="AR145" s="45">
        <f t="shared" si="229"/>
        <v>1</v>
      </c>
      <c r="AS145" s="20">
        <v>0</v>
      </c>
      <c r="AT145" s="45">
        <v>30</v>
      </c>
      <c r="AU145" s="45">
        <v>30</v>
      </c>
      <c r="AV145" s="45">
        <f t="shared" si="230"/>
        <v>1</v>
      </c>
      <c r="AW145" s="20">
        <v>0</v>
      </c>
      <c r="AX145" s="45">
        <v>30</v>
      </c>
      <c r="AY145" s="45">
        <v>30</v>
      </c>
      <c r="AZ145" s="45">
        <f t="shared" si="231"/>
        <v>1</v>
      </c>
      <c r="BA145" s="38">
        <v>401374.03272625798</v>
      </c>
      <c r="BB145" s="16">
        <v>49207487.258227699</v>
      </c>
      <c r="BC145" s="142">
        <f t="shared" si="232"/>
        <v>0.81567674980019744</v>
      </c>
      <c r="BD145" s="43">
        <v>30</v>
      </c>
      <c r="BE145" s="45">
        <v>20</v>
      </c>
      <c r="BF145" s="45">
        <f t="shared" si="233"/>
        <v>0.66666666666666663</v>
      </c>
      <c r="BG145" s="18">
        <v>2989</v>
      </c>
      <c r="BH145" s="18">
        <v>2990</v>
      </c>
      <c r="BI145" s="45">
        <f t="shared" si="234"/>
        <v>99.966555183946483</v>
      </c>
      <c r="BJ145" s="43">
        <v>30</v>
      </c>
      <c r="BK145" s="45">
        <v>30</v>
      </c>
      <c r="BL145" s="45">
        <f t="shared" si="235"/>
        <v>1</v>
      </c>
      <c r="BM145" s="146">
        <v>94</v>
      </c>
      <c r="BN145" s="146">
        <v>100</v>
      </c>
      <c r="BO145" s="45">
        <f t="shared" si="189"/>
        <v>94</v>
      </c>
      <c r="BP145" s="43">
        <v>40</v>
      </c>
      <c r="BQ145" s="45">
        <v>40</v>
      </c>
      <c r="BR145" s="45">
        <f t="shared" si="236"/>
        <v>1</v>
      </c>
      <c r="BS145" s="146">
        <v>4</v>
      </c>
      <c r="BT145" s="146">
        <v>10</v>
      </c>
      <c r="BU145" s="45">
        <f t="shared" si="237"/>
        <v>40</v>
      </c>
      <c r="BV145" s="43">
        <v>40</v>
      </c>
      <c r="BW145" s="45">
        <v>0</v>
      </c>
      <c r="BX145" s="45">
        <f t="shared" si="238"/>
        <v>0</v>
      </c>
      <c r="BY145" s="140">
        <v>1</v>
      </c>
      <c r="BZ145" s="140">
        <v>1317</v>
      </c>
      <c r="CA145" s="45">
        <f t="shared" si="239"/>
        <v>7.5930144267274111E-2</v>
      </c>
      <c r="CB145" s="20">
        <v>30</v>
      </c>
      <c r="CC145" s="45">
        <v>30</v>
      </c>
      <c r="CD145" s="45">
        <f t="shared" si="240"/>
        <v>1</v>
      </c>
      <c r="CE145" s="43">
        <v>10</v>
      </c>
      <c r="CF145" s="43">
        <v>321</v>
      </c>
      <c r="CG145" s="45">
        <f t="shared" si="137"/>
        <v>3.1152647975077881</v>
      </c>
      <c r="CH145" s="20">
        <v>30</v>
      </c>
      <c r="CI145" s="45">
        <v>30</v>
      </c>
      <c r="CJ145" s="45">
        <f t="shared" si="165"/>
        <v>1</v>
      </c>
      <c r="CK145" s="140">
        <v>6</v>
      </c>
      <c r="CL145" s="139">
        <v>250</v>
      </c>
      <c r="CM145" s="45">
        <f t="shared" si="139"/>
        <v>2.4</v>
      </c>
      <c r="CN145" s="20">
        <v>30</v>
      </c>
      <c r="CO145" s="45">
        <v>30</v>
      </c>
      <c r="CP145" s="45">
        <f t="shared" si="140"/>
        <v>1</v>
      </c>
      <c r="CQ145" s="103">
        <v>60.11904761904762</v>
      </c>
      <c r="CR145" s="20">
        <v>40</v>
      </c>
      <c r="CS145" s="45">
        <v>0</v>
      </c>
      <c r="CT145" s="45">
        <f t="shared" si="241"/>
        <v>0</v>
      </c>
      <c r="CU145" s="20">
        <v>0</v>
      </c>
      <c r="CV145" s="20">
        <v>30</v>
      </c>
      <c r="CW145" s="45">
        <v>30</v>
      </c>
      <c r="CX145" s="45">
        <f t="shared" si="242"/>
        <v>1</v>
      </c>
      <c r="CY145" s="20">
        <v>0</v>
      </c>
      <c r="CZ145" s="20">
        <v>10</v>
      </c>
      <c r="DA145" s="45">
        <v>0</v>
      </c>
      <c r="DB145" s="45">
        <f t="shared" si="248"/>
        <v>0</v>
      </c>
      <c r="DC145" s="147">
        <v>50.4</v>
      </c>
      <c r="DD145" s="20">
        <v>20</v>
      </c>
      <c r="DE145" s="45">
        <v>20</v>
      </c>
      <c r="DF145" s="45">
        <f t="shared" si="243"/>
        <v>1</v>
      </c>
      <c r="DG145" s="127" t="s">
        <v>215</v>
      </c>
      <c r="DH145" s="20">
        <v>40</v>
      </c>
      <c r="DI145" s="45">
        <v>0</v>
      </c>
      <c r="DJ145" s="45">
        <f t="shared" si="249"/>
        <v>0</v>
      </c>
      <c r="DK145" s="20">
        <v>0</v>
      </c>
      <c r="DL145" s="20">
        <v>20</v>
      </c>
      <c r="DM145" s="45">
        <v>20</v>
      </c>
      <c r="DN145" s="45">
        <f t="shared" si="244"/>
        <v>1</v>
      </c>
      <c r="DO145" s="41">
        <f t="shared" si="245"/>
        <v>630</v>
      </c>
      <c r="DP145" s="41">
        <f t="shared" si="246"/>
        <v>445.55869872701555</v>
      </c>
      <c r="DQ145" s="42">
        <f t="shared" si="247"/>
        <v>0.70723602972542154</v>
      </c>
      <c r="DR145" s="144"/>
      <c r="DS145" s="144"/>
      <c r="DT145" s="144"/>
      <c r="DU145" s="144"/>
      <c r="DV145" s="144"/>
      <c r="DW145" s="144"/>
      <c r="DX145" s="144"/>
      <c r="DY145" s="144"/>
      <c r="DZ145" s="144"/>
      <c r="EA145" s="144"/>
      <c r="EB145" s="144"/>
      <c r="EC145" s="144"/>
      <c r="ED145" s="144"/>
      <c r="EE145" s="144"/>
      <c r="EF145" s="144"/>
      <c r="EG145" s="144"/>
      <c r="EH145" s="144"/>
      <c r="EI145" s="144"/>
      <c r="EJ145" s="144"/>
      <c r="EK145" s="144"/>
      <c r="EL145" s="144"/>
      <c r="EM145" s="144"/>
      <c r="EN145" s="144"/>
      <c r="EO145" s="144"/>
      <c r="EP145" s="144"/>
      <c r="EQ145" s="144"/>
      <c r="ER145" s="144"/>
      <c r="ES145" s="144"/>
      <c r="ET145" s="144"/>
      <c r="EU145" s="144"/>
      <c r="EV145" s="144"/>
      <c r="EW145" s="144"/>
      <c r="EX145" s="144"/>
      <c r="EY145" s="144"/>
      <c r="EZ145" s="144"/>
      <c r="FA145" s="144"/>
      <c r="FB145" s="144"/>
      <c r="FC145" s="144"/>
      <c r="FD145" s="144"/>
      <c r="FE145" s="144"/>
      <c r="FF145" s="144"/>
      <c r="FG145" s="144"/>
      <c r="FH145" s="144"/>
      <c r="FI145" s="144"/>
      <c r="FJ145" s="144"/>
      <c r="FK145" s="144"/>
      <c r="FL145" s="144"/>
      <c r="FM145" s="144"/>
      <c r="FN145" s="144"/>
    </row>
    <row r="146" spans="1:170" s="145" customFormat="1" ht="25.5">
      <c r="A146" s="35" t="s">
        <v>49</v>
      </c>
      <c r="B146" s="141" t="s">
        <v>251</v>
      </c>
      <c r="C146" s="20">
        <v>43</v>
      </c>
      <c r="D146" s="20">
        <v>145</v>
      </c>
      <c r="E146" s="45">
        <f t="shared" si="216"/>
        <v>29.655172413793103</v>
      </c>
      <c r="F146" s="139">
        <v>30</v>
      </c>
      <c r="G146" s="45">
        <f t="shared" si="217"/>
        <v>12.709359605911331</v>
      </c>
      <c r="H146" s="37">
        <f t="shared" si="218"/>
        <v>0.42364532019704437</v>
      </c>
      <c r="I146" s="140">
        <v>12</v>
      </c>
      <c r="J146" s="140">
        <v>37</v>
      </c>
      <c r="K146" s="37">
        <f t="shared" si="219"/>
        <v>32.432432432432435</v>
      </c>
      <c r="L146" s="20">
        <v>20</v>
      </c>
      <c r="M146" s="45">
        <v>15</v>
      </c>
      <c r="N146" s="37">
        <f t="shared" si="220"/>
        <v>0.75</v>
      </c>
      <c r="O146" s="20">
        <v>11</v>
      </c>
      <c r="P146" s="45">
        <v>26</v>
      </c>
      <c r="Q146" s="43">
        <f t="shared" si="221"/>
        <v>2.3636363636363638</v>
      </c>
      <c r="R146" s="20">
        <v>30</v>
      </c>
      <c r="S146" s="45">
        <v>15</v>
      </c>
      <c r="T146" s="45">
        <f t="shared" si="222"/>
        <v>0.5</v>
      </c>
      <c r="U146" s="140">
        <v>3.25</v>
      </c>
      <c r="V146" s="139">
        <v>3.25</v>
      </c>
      <c r="W146" s="20">
        <f t="shared" si="223"/>
        <v>100</v>
      </c>
      <c r="X146" s="43">
        <v>20</v>
      </c>
      <c r="Y146" s="45">
        <v>20</v>
      </c>
      <c r="Z146" s="45">
        <f t="shared" si="224"/>
        <v>1</v>
      </c>
      <c r="AA146" s="139">
        <v>3.25</v>
      </c>
      <c r="AB146" s="45">
        <v>3.25</v>
      </c>
      <c r="AC146" s="20">
        <f t="shared" si="225"/>
        <v>100</v>
      </c>
      <c r="AD146" s="20">
        <v>20</v>
      </c>
      <c r="AE146" s="45">
        <v>20</v>
      </c>
      <c r="AF146" s="45">
        <f t="shared" si="226"/>
        <v>1</v>
      </c>
      <c r="AG146" s="8">
        <v>61</v>
      </c>
      <c r="AH146" s="8">
        <v>1250</v>
      </c>
      <c r="AI146" s="45">
        <f t="shared" si="227"/>
        <v>4.88</v>
      </c>
      <c r="AJ146" s="43">
        <v>30</v>
      </c>
      <c r="AK146" s="45">
        <v>20</v>
      </c>
      <c r="AL146" s="45">
        <f t="shared" si="228"/>
        <v>0.66666666666666663</v>
      </c>
      <c r="AM146" s="140">
        <v>0</v>
      </c>
      <c r="AN146" s="140">
        <v>0</v>
      </c>
      <c r="AO146" s="45">
        <v>0</v>
      </c>
      <c r="AP146" s="43">
        <v>30</v>
      </c>
      <c r="AQ146" s="45">
        <v>30</v>
      </c>
      <c r="AR146" s="45">
        <f t="shared" si="229"/>
        <v>1</v>
      </c>
      <c r="AS146" s="20">
        <v>0</v>
      </c>
      <c r="AT146" s="45">
        <v>30</v>
      </c>
      <c r="AU146" s="45">
        <v>30</v>
      </c>
      <c r="AV146" s="45">
        <f t="shared" si="230"/>
        <v>1</v>
      </c>
      <c r="AW146" s="20">
        <v>0</v>
      </c>
      <c r="AX146" s="45">
        <v>30</v>
      </c>
      <c r="AY146" s="45">
        <v>30</v>
      </c>
      <c r="AZ146" s="45">
        <f t="shared" si="231"/>
        <v>1</v>
      </c>
      <c r="BA146" s="38">
        <v>345130.79476626602</v>
      </c>
      <c r="BB146" s="16">
        <v>19570763.025285099</v>
      </c>
      <c r="BC146" s="142">
        <f t="shared" si="232"/>
        <v>1.763501986715402</v>
      </c>
      <c r="BD146" s="43">
        <v>30</v>
      </c>
      <c r="BE146" s="45">
        <v>20</v>
      </c>
      <c r="BF146" s="45">
        <f t="shared" si="233"/>
        <v>0.66666666666666663</v>
      </c>
      <c r="BG146" s="18">
        <v>1247</v>
      </c>
      <c r="BH146" s="18">
        <v>1250</v>
      </c>
      <c r="BI146" s="45">
        <f t="shared" si="234"/>
        <v>99.76</v>
      </c>
      <c r="BJ146" s="43">
        <v>30</v>
      </c>
      <c r="BK146" s="45">
        <v>30</v>
      </c>
      <c r="BL146" s="45">
        <f t="shared" si="235"/>
        <v>1</v>
      </c>
      <c r="BM146" s="146">
        <v>43</v>
      </c>
      <c r="BN146" s="146">
        <v>44</v>
      </c>
      <c r="BO146" s="45">
        <f t="shared" si="189"/>
        <v>97.727272727272734</v>
      </c>
      <c r="BP146" s="43">
        <v>40</v>
      </c>
      <c r="BQ146" s="45">
        <v>40</v>
      </c>
      <c r="BR146" s="45">
        <f t="shared" si="236"/>
        <v>1</v>
      </c>
      <c r="BS146" s="146">
        <v>6</v>
      </c>
      <c r="BT146" s="146">
        <v>9</v>
      </c>
      <c r="BU146" s="45">
        <f t="shared" si="237"/>
        <v>66.666666666666671</v>
      </c>
      <c r="BV146" s="43">
        <v>40</v>
      </c>
      <c r="BW146" s="45">
        <v>10</v>
      </c>
      <c r="BX146" s="45">
        <f t="shared" si="238"/>
        <v>0.25</v>
      </c>
      <c r="BY146" s="140">
        <v>0</v>
      </c>
      <c r="BZ146" s="140">
        <v>623</v>
      </c>
      <c r="CA146" s="45">
        <f t="shared" si="239"/>
        <v>0</v>
      </c>
      <c r="CB146" s="20">
        <v>30</v>
      </c>
      <c r="CC146" s="45">
        <v>30</v>
      </c>
      <c r="CD146" s="45">
        <f t="shared" si="240"/>
        <v>1</v>
      </c>
      <c r="CE146" s="43">
        <v>11</v>
      </c>
      <c r="CF146" s="43">
        <v>72</v>
      </c>
      <c r="CG146" s="45">
        <f t="shared" si="137"/>
        <v>15.277777777777779</v>
      </c>
      <c r="CH146" s="20">
        <v>30</v>
      </c>
      <c r="CI146" s="45">
        <v>0</v>
      </c>
      <c r="CJ146" s="45">
        <f t="shared" si="165"/>
        <v>0</v>
      </c>
      <c r="CK146" s="140">
        <v>20</v>
      </c>
      <c r="CL146" s="139">
        <v>78</v>
      </c>
      <c r="CM146" s="45">
        <f t="shared" si="139"/>
        <v>25.641025641025642</v>
      </c>
      <c r="CN146" s="20">
        <v>30</v>
      </c>
      <c r="CO146" s="45">
        <v>0</v>
      </c>
      <c r="CP146" s="45">
        <f t="shared" si="140"/>
        <v>0</v>
      </c>
      <c r="CQ146" s="103">
        <v>63.783783783783782</v>
      </c>
      <c r="CR146" s="20">
        <v>40</v>
      </c>
      <c r="CS146" s="45">
        <v>0</v>
      </c>
      <c r="CT146" s="45">
        <f t="shared" si="241"/>
        <v>0</v>
      </c>
      <c r="CU146" s="20">
        <v>0</v>
      </c>
      <c r="CV146" s="20">
        <v>30</v>
      </c>
      <c r="CW146" s="45">
        <v>30</v>
      </c>
      <c r="CX146" s="45">
        <f t="shared" si="242"/>
        <v>1</v>
      </c>
      <c r="CY146" s="20">
        <v>0</v>
      </c>
      <c r="CZ146" s="20">
        <v>10</v>
      </c>
      <c r="DA146" s="45">
        <v>0</v>
      </c>
      <c r="DB146" s="45">
        <f t="shared" si="248"/>
        <v>0</v>
      </c>
      <c r="DC146" s="147">
        <v>54</v>
      </c>
      <c r="DD146" s="20">
        <v>20</v>
      </c>
      <c r="DE146" s="45">
        <v>20</v>
      </c>
      <c r="DF146" s="45">
        <f t="shared" si="243"/>
        <v>1</v>
      </c>
      <c r="DG146" s="127" t="s">
        <v>215</v>
      </c>
      <c r="DH146" s="20">
        <v>40</v>
      </c>
      <c r="DI146" s="45">
        <v>0</v>
      </c>
      <c r="DJ146" s="45">
        <f t="shared" si="249"/>
        <v>0</v>
      </c>
      <c r="DK146" s="20">
        <v>0</v>
      </c>
      <c r="DL146" s="20">
        <v>20</v>
      </c>
      <c r="DM146" s="45">
        <v>20</v>
      </c>
      <c r="DN146" s="45">
        <f t="shared" si="244"/>
        <v>1</v>
      </c>
      <c r="DO146" s="41">
        <f t="shared" si="245"/>
        <v>630</v>
      </c>
      <c r="DP146" s="41">
        <f t="shared" si="246"/>
        <v>392.70935960591135</v>
      </c>
      <c r="DQ146" s="42">
        <f t="shared" si="247"/>
        <v>0.62334818985065288</v>
      </c>
      <c r="DR146" s="144"/>
      <c r="DS146" s="144"/>
      <c r="DT146" s="144"/>
      <c r="DU146" s="144"/>
      <c r="DV146" s="144"/>
      <c r="DW146" s="144"/>
      <c r="DX146" s="144"/>
      <c r="DY146" s="144"/>
      <c r="DZ146" s="144"/>
      <c r="EA146" s="144"/>
      <c r="EB146" s="144"/>
      <c r="EC146" s="144"/>
      <c r="ED146" s="144"/>
      <c r="EE146" s="144"/>
      <c r="EF146" s="144"/>
      <c r="EG146" s="144"/>
      <c r="EH146" s="144"/>
      <c r="EI146" s="144"/>
      <c r="EJ146" s="144"/>
      <c r="EK146" s="144"/>
      <c r="EL146" s="144"/>
      <c r="EM146" s="144"/>
      <c r="EN146" s="144"/>
      <c r="EO146" s="144"/>
      <c r="EP146" s="144"/>
      <c r="EQ146" s="144"/>
      <c r="ER146" s="144"/>
      <c r="ES146" s="144"/>
      <c r="ET146" s="144"/>
      <c r="EU146" s="144"/>
      <c r="EV146" s="144"/>
      <c r="EW146" s="144"/>
      <c r="EX146" s="144"/>
      <c r="EY146" s="144"/>
      <c r="EZ146" s="144"/>
      <c r="FA146" s="144"/>
      <c r="FB146" s="144"/>
      <c r="FC146" s="144"/>
      <c r="FD146" s="144"/>
      <c r="FE146" s="144"/>
      <c r="FF146" s="144"/>
      <c r="FG146" s="144"/>
      <c r="FH146" s="144"/>
      <c r="FI146" s="144"/>
      <c r="FJ146" s="144"/>
      <c r="FK146" s="144"/>
      <c r="FL146" s="144"/>
      <c r="FM146" s="144"/>
      <c r="FN146" s="144"/>
    </row>
    <row r="147" spans="1:170" s="145" customFormat="1" ht="25.5">
      <c r="A147" s="35" t="s">
        <v>49</v>
      </c>
      <c r="B147" s="141" t="s">
        <v>252</v>
      </c>
      <c r="C147" s="20">
        <v>58</v>
      </c>
      <c r="D147" s="20">
        <v>156</v>
      </c>
      <c r="E147" s="45">
        <f t="shared" si="216"/>
        <v>37.179487179487182</v>
      </c>
      <c r="F147" s="139">
        <v>30</v>
      </c>
      <c r="G147" s="45">
        <f t="shared" si="217"/>
        <v>15.934065934065936</v>
      </c>
      <c r="H147" s="37">
        <f t="shared" si="218"/>
        <v>0.53113553113553125</v>
      </c>
      <c r="I147" s="140">
        <v>28</v>
      </c>
      <c r="J147" s="140">
        <v>55</v>
      </c>
      <c r="K147" s="37">
        <f t="shared" si="219"/>
        <v>50.909090909090907</v>
      </c>
      <c r="L147" s="20">
        <v>20</v>
      </c>
      <c r="M147" s="45">
        <v>20</v>
      </c>
      <c r="N147" s="37">
        <f t="shared" si="220"/>
        <v>1</v>
      </c>
      <c r="O147" s="20">
        <v>24</v>
      </c>
      <c r="P147" s="45">
        <v>50</v>
      </c>
      <c r="Q147" s="43">
        <f t="shared" si="221"/>
        <v>2.0833333333333335</v>
      </c>
      <c r="R147" s="20">
        <v>30</v>
      </c>
      <c r="S147" s="45">
        <v>15</v>
      </c>
      <c r="T147" s="45">
        <f t="shared" si="222"/>
        <v>0.5</v>
      </c>
      <c r="U147" s="140">
        <v>5</v>
      </c>
      <c r="V147" s="139">
        <v>5</v>
      </c>
      <c r="W147" s="20">
        <f t="shared" si="223"/>
        <v>100</v>
      </c>
      <c r="X147" s="43">
        <v>20</v>
      </c>
      <c r="Y147" s="45">
        <v>20</v>
      </c>
      <c r="Z147" s="45">
        <f t="shared" si="224"/>
        <v>1</v>
      </c>
      <c r="AA147" s="139">
        <v>5</v>
      </c>
      <c r="AB147" s="45">
        <v>5</v>
      </c>
      <c r="AC147" s="20">
        <f t="shared" si="225"/>
        <v>100</v>
      </c>
      <c r="AD147" s="20">
        <v>20</v>
      </c>
      <c r="AE147" s="45">
        <v>20</v>
      </c>
      <c r="AF147" s="45">
        <f t="shared" si="226"/>
        <v>1</v>
      </c>
      <c r="AG147" s="8">
        <v>98</v>
      </c>
      <c r="AH147" s="8">
        <v>1506</v>
      </c>
      <c r="AI147" s="45">
        <f t="shared" si="227"/>
        <v>6.5073041168658703</v>
      </c>
      <c r="AJ147" s="43">
        <v>30</v>
      </c>
      <c r="AK147" s="45">
        <v>10</v>
      </c>
      <c r="AL147" s="45">
        <f t="shared" si="228"/>
        <v>0.33333333333333331</v>
      </c>
      <c r="AM147" s="140">
        <v>0</v>
      </c>
      <c r="AN147" s="140">
        <v>0</v>
      </c>
      <c r="AO147" s="45">
        <v>0</v>
      </c>
      <c r="AP147" s="43">
        <v>30</v>
      </c>
      <c r="AQ147" s="45">
        <v>30</v>
      </c>
      <c r="AR147" s="45">
        <f t="shared" si="229"/>
        <v>1</v>
      </c>
      <c r="AS147" s="20">
        <v>0</v>
      </c>
      <c r="AT147" s="45">
        <v>30</v>
      </c>
      <c r="AU147" s="45">
        <v>30</v>
      </c>
      <c r="AV147" s="45">
        <f t="shared" si="230"/>
        <v>1</v>
      </c>
      <c r="AW147" s="20">
        <v>0</v>
      </c>
      <c r="AX147" s="45">
        <v>30</v>
      </c>
      <c r="AY147" s="45">
        <v>30</v>
      </c>
      <c r="AZ147" s="45">
        <f t="shared" si="231"/>
        <v>1</v>
      </c>
      <c r="BA147" s="38">
        <v>476721.08093897498</v>
      </c>
      <c r="BB147" s="16">
        <v>20006409.5035487</v>
      </c>
      <c r="BC147" s="142">
        <f t="shared" si="232"/>
        <v>2.3828417630580594</v>
      </c>
      <c r="BD147" s="43">
        <v>30</v>
      </c>
      <c r="BE147" s="45">
        <v>20</v>
      </c>
      <c r="BF147" s="45">
        <f t="shared" si="233"/>
        <v>0.66666666666666663</v>
      </c>
      <c r="BG147" s="18">
        <v>1506</v>
      </c>
      <c r="BH147" s="18">
        <v>1506</v>
      </c>
      <c r="BI147" s="45">
        <f t="shared" si="234"/>
        <v>100</v>
      </c>
      <c r="BJ147" s="43">
        <v>30</v>
      </c>
      <c r="BK147" s="45">
        <v>30</v>
      </c>
      <c r="BL147" s="45">
        <f t="shared" si="235"/>
        <v>1</v>
      </c>
      <c r="BM147" s="146">
        <v>63</v>
      </c>
      <c r="BN147" s="146">
        <v>63</v>
      </c>
      <c r="BO147" s="45">
        <f t="shared" si="189"/>
        <v>100</v>
      </c>
      <c r="BP147" s="43">
        <v>40</v>
      </c>
      <c r="BQ147" s="45">
        <v>40</v>
      </c>
      <c r="BR147" s="45">
        <f t="shared" si="236"/>
        <v>1</v>
      </c>
      <c r="BS147" s="146">
        <v>6</v>
      </c>
      <c r="BT147" s="146">
        <v>17</v>
      </c>
      <c r="BU147" s="45">
        <f t="shared" si="237"/>
        <v>35.294117647058826</v>
      </c>
      <c r="BV147" s="43">
        <v>40</v>
      </c>
      <c r="BW147" s="45">
        <v>0</v>
      </c>
      <c r="BX147" s="45">
        <f t="shared" si="238"/>
        <v>0</v>
      </c>
      <c r="BY147" s="140">
        <v>1</v>
      </c>
      <c r="BZ147" s="140">
        <v>948</v>
      </c>
      <c r="CA147" s="45">
        <f t="shared" si="239"/>
        <v>0.10548523206751055</v>
      </c>
      <c r="CB147" s="20">
        <v>30</v>
      </c>
      <c r="CC147" s="45">
        <v>30</v>
      </c>
      <c r="CD147" s="45">
        <f t="shared" si="240"/>
        <v>1</v>
      </c>
      <c r="CE147" s="43">
        <v>16</v>
      </c>
      <c r="CF147" s="43">
        <v>129</v>
      </c>
      <c r="CG147" s="45">
        <f t="shared" si="137"/>
        <v>12.403100775193799</v>
      </c>
      <c r="CH147" s="20">
        <v>30</v>
      </c>
      <c r="CI147" s="45">
        <v>0</v>
      </c>
      <c r="CJ147" s="45">
        <f t="shared" si="165"/>
        <v>0</v>
      </c>
      <c r="CK147" s="140">
        <v>31</v>
      </c>
      <c r="CL147" s="139">
        <v>123</v>
      </c>
      <c r="CM147" s="45">
        <f t="shared" si="139"/>
        <v>25.203252032520325</v>
      </c>
      <c r="CN147" s="20">
        <v>30</v>
      </c>
      <c r="CO147" s="45">
        <v>0</v>
      </c>
      <c r="CP147" s="45">
        <f t="shared" si="140"/>
        <v>0</v>
      </c>
      <c r="CQ147" s="103">
        <v>58.333333333333336</v>
      </c>
      <c r="CR147" s="20">
        <v>40</v>
      </c>
      <c r="CS147" s="45">
        <v>0</v>
      </c>
      <c r="CT147" s="45">
        <f t="shared" si="241"/>
        <v>0</v>
      </c>
      <c r="CU147" s="20">
        <v>0</v>
      </c>
      <c r="CV147" s="20">
        <v>30</v>
      </c>
      <c r="CW147" s="45">
        <v>30</v>
      </c>
      <c r="CX147" s="45">
        <f t="shared" si="242"/>
        <v>1</v>
      </c>
      <c r="CY147" s="20">
        <v>0</v>
      </c>
      <c r="CZ147" s="20">
        <v>10</v>
      </c>
      <c r="DA147" s="45">
        <v>0</v>
      </c>
      <c r="DB147" s="45">
        <f t="shared" si="248"/>
        <v>0</v>
      </c>
      <c r="DC147" s="147">
        <v>49.8</v>
      </c>
      <c r="DD147" s="20">
        <v>20</v>
      </c>
      <c r="DE147" s="45">
        <v>20</v>
      </c>
      <c r="DF147" s="45">
        <f t="shared" si="243"/>
        <v>1</v>
      </c>
      <c r="DG147" s="127" t="s">
        <v>215</v>
      </c>
      <c r="DH147" s="20">
        <v>40</v>
      </c>
      <c r="DI147" s="45">
        <v>0</v>
      </c>
      <c r="DJ147" s="45">
        <f t="shared" si="249"/>
        <v>0</v>
      </c>
      <c r="DK147" s="20">
        <v>0</v>
      </c>
      <c r="DL147" s="20">
        <v>20</v>
      </c>
      <c r="DM147" s="45">
        <v>20</v>
      </c>
      <c r="DN147" s="45">
        <f t="shared" si="244"/>
        <v>1</v>
      </c>
      <c r="DO147" s="41">
        <f t="shared" si="245"/>
        <v>630</v>
      </c>
      <c r="DP147" s="41">
        <f t="shared" si="246"/>
        <v>380.93406593406593</v>
      </c>
      <c r="DQ147" s="42">
        <f t="shared" si="247"/>
        <v>0.60465724751439032</v>
      </c>
      <c r="DR147" s="144"/>
      <c r="DS147" s="144"/>
      <c r="DT147" s="144"/>
      <c r="DU147" s="144"/>
      <c r="DV147" s="144"/>
      <c r="DW147" s="144"/>
      <c r="DX147" s="144"/>
      <c r="DY147" s="144"/>
      <c r="DZ147" s="144"/>
      <c r="EA147" s="144"/>
      <c r="EB147" s="144"/>
      <c r="EC147" s="144"/>
      <c r="ED147" s="144"/>
      <c r="EE147" s="144"/>
      <c r="EF147" s="144"/>
      <c r="EG147" s="144"/>
      <c r="EH147" s="144"/>
      <c r="EI147" s="144"/>
      <c r="EJ147" s="144"/>
      <c r="EK147" s="144"/>
      <c r="EL147" s="144"/>
      <c r="EM147" s="144"/>
      <c r="EN147" s="144"/>
      <c r="EO147" s="144"/>
      <c r="EP147" s="144"/>
      <c r="EQ147" s="144"/>
      <c r="ER147" s="144"/>
      <c r="ES147" s="144"/>
      <c r="ET147" s="144"/>
      <c r="EU147" s="144"/>
      <c r="EV147" s="144"/>
      <c r="EW147" s="144"/>
      <c r="EX147" s="144"/>
      <c r="EY147" s="144"/>
      <c r="EZ147" s="144"/>
      <c r="FA147" s="144"/>
      <c r="FB147" s="144"/>
      <c r="FC147" s="144"/>
      <c r="FD147" s="144"/>
      <c r="FE147" s="144"/>
      <c r="FF147" s="144"/>
      <c r="FG147" s="144"/>
      <c r="FH147" s="144"/>
      <c r="FI147" s="144"/>
      <c r="FJ147" s="144"/>
      <c r="FK147" s="144"/>
      <c r="FL147" s="144"/>
      <c r="FM147" s="144"/>
      <c r="FN147" s="144"/>
    </row>
    <row r="148" spans="1:170" s="145" customFormat="1" ht="25.5">
      <c r="A148" s="35" t="s">
        <v>49</v>
      </c>
      <c r="B148" s="141" t="s">
        <v>253</v>
      </c>
      <c r="C148" s="20">
        <v>17</v>
      </c>
      <c r="D148" s="20">
        <v>54</v>
      </c>
      <c r="E148" s="45">
        <f t="shared" si="216"/>
        <v>31.481481481481481</v>
      </c>
      <c r="F148" s="139">
        <v>30</v>
      </c>
      <c r="G148" s="45">
        <f t="shared" si="217"/>
        <v>13.492063492063492</v>
      </c>
      <c r="H148" s="37">
        <f t="shared" si="218"/>
        <v>0.44973544973544971</v>
      </c>
      <c r="I148" s="140">
        <v>9</v>
      </c>
      <c r="J148" s="140">
        <v>27</v>
      </c>
      <c r="K148" s="37">
        <f t="shared" si="219"/>
        <v>33.333333333333336</v>
      </c>
      <c r="L148" s="20">
        <v>20</v>
      </c>
      <c r="M148" s="45">
        <v>15</v>
      </c>
      <c r="N148" s="37">
        <f t="shared" si="220"/>
        <v>0.75</v>
      </c>
      <c r="O148" s="20">
        <v>8</v>
      </c>
      <c r="P148" s="45">
        <v>15</v>
      </c>
      <c r="Q148" s="43">
        <f t="shared" si="221"/>
        <v>1.875</v>
      </c>
      <c r="R148" s="20">
        <v>30</v>
      </c>
      <c r="S148" s="45">
        <v>15</v>
      </c>
      <c r="T148" s="45">
        <f t="shared" si="222"/>
        <v>0.5</v>
      </c>
      <c r="U148" s="140">
        <v>1.5</v>
      </c>
      <c r="V148" s="139">
        <v>1.5</v>
      </c>
      <c r="W148" s="20">
        <f t="shared" si="223"/>
        <v>100</v>
      </c>
      <c r="X148" s="43">
        <v>20</v>
      </c>
      <c r="Y148" s="45">
        <v>20</v>
      </c>
      <c r="Z148" s="45">
        <f t="shared" si="224"/>
        <v>1</v>
      </c>
      <c r="AA148" s="139">
        <v>1.5</v>
      </c>
      <c r="AB148" s="45">
        <v>1.5</v>
      </c>
      <c r="AC148" s="20">
        <f t="shared" si="225"/>
        <v>100</v>
      </c>
      <c r="AD148" s="20">
        <v>20</v>
      </c>
      <c r="AE148" s="45">
        <v>20</v>
      </c>
      <c r="AF148" s="45">
        <f t="shared" si="226"/>
        <v>1</v>
      </c>
      <c r="AG148" s="8">
        <v>88</v>
      </c>
      <c r="AH148" s="8">
        <v>883</v>
      </c>
      <c r="AI148" s="45">
        <f t="shared" si="227"/>
        <v>9.9660249150622882</v>
      </c>
      <c r="AJ148" s="43">
        <v>30</v>
      </c>
      <c r="AK148" s="45">
        <v>10</v>
      </c>
      <c r="AL148" s="45">
        <f t="shared" si="228"/>
        <v>0.33333333333333331</v>
      </c>
      <c r="AM148" s="140">
        <v>0</v>
      </c>
      <c r="AN148" s="140">
        <v>0</v>
      </c>
      <c r="AO148" s="45">
        <v>0</v>
      </c>
      <c r="AP148" s="43">
        <v>30</v>
      </c>
      <c r="AQ148" s="45">
        <v>30</v>
      </c>
      <c r="AR148" s="45">
        <f t="shared" si="229"/>
        <v>1</v>
      </c>
      <c r="AS148" s="20">
        <v>0</v>
      </c>
      <c r="AT148" s="45">
        <v>30</v>
      </c>
      <c r="AU148" s="45">
        <v>30</v>
      </c>
      <c r="AV148" s="45">
        <f t="shared" si="230"/>
        <v>1</v>
      </c>
      <c r="AW148" s="20">
        <v>0</v>
      </c>
      <c r="AX148" s="45">
        <v>30</v>
      </c>
      <c r="AY148" s="45">
        <v>30</v>
      </c>
      <c r="AZ148" s="45">
        <f t="shared" si="231"/>
        <v>1</v>
      </c>
      <c r="BA148" s="38">
        <v>654757.69696497102</v>
      </c>
      <c r="BB148" s="16">
        <v>19795898.048258401</v>
      </c>
      <c r="BC148" s="142">
        <f t="shared" si="232"/>
        <v>3.3075422765302389</v>
      </c>
      <c r="BD148" s="43">
        <v>30</v>
      </c>
      <c r="BE148" s="45">
        <v>20</v>
      </c>
      <c r="BF148" s="45">
        <f t="shared" si="233"/>
        <v>0.66666666666666663</v>
      </c>
      <c r="BG148" s="18">
        <v>882</v>
      </c>
      <c r="BH148" s="18">
        <v>883</v>
      </c>
      <c r="BI148" s="45">
        <f t="shared" si="234"/>
        <v>99.886749716874291</v>
      </c>
      <c r="BJ148" s="43">
        <v>30</v>
      </c>
      <c r="BK148" s="45">
        <v>30</v>
      </c>
      <c r="BL148" s="45">
        <f t="shared" si="235"/>
        <v>1</v>
      </c>
      <c r="BM148" s="146">
        <v>22</v>
      </c>
      <c r="BN148" s="146">
        <v>22</v>
      </c>
      <c r="BO148" s="45">
        <f t="shared" si="189"/>
        <v>100</v>
      </c>
      <c r="BP148" s="43">
        <v>40</v>
      </c>
      <c r="BQ148" s="45">
        <v>40</v>
      </c>
      <c r="BR148" s="45">
        <f t="shared" si="236"/>
        <v>1</v>
      </c>
      <c r="BS148" s="146">
        <v>0</v>
      </c>
      <c r="BT148" s="146">
        <v>5</v>
      </c>
      <c r="BU148" s="45">
        <f t="shared" si="237"/>
        <v>0</v>
      </c>
      <c r="BV148" s="43">
        <v>40</v>
      </c>
      <c r="BW148" s="45">
        <v>0</v>
      </c>
      <c r="BX148" s="45">
        <f t="shared" si="238"/>
        <v>0</v>
      </c>
      <c r="BY148" s="140">
        <v>0</v>
      </c>
      <c r="BZ148" s="140">
        <v>252</v>
      </c>
      <c r="CA148" s="45">
        <f t="shared" si="239"/>
        <v>0</v>
      </c>
      <c r="CB148" s="20">
        <v>30</v>
      </c>
      <c r="CC148" s="45">
        <v>30</v>
      </c>
      <c r="CD148" s="45">
        <f t="shared" si="240"/>
        <v>1</v>
      </c>
      <c r="CE148" s="43">
        <v>5</v>
      </c>
      <c r="CF148" s="43">
        <v>10</v>
      </c>
      <c r="CG148" s="45">
        <f t="shared" si="137"/>
        <v>50</v>
      </c>
      <c r="CH148" s="20">
        <v>30</v>
      </c>
      <c r="CI148" s="45">
        <v>0</v>
      </c>
      <c r="CJ148" s="45">
        <f t="shared" si="165"/>
        <v>0</v>
      </c>
      <c r="CK148" s="140">
        <v>10</v>
      </c>
      <c r="CL148" s="139">
        <v>9</v>
      </c>
      <c r="CM148" s="45">
        <f t="shared" si="139"/>
        <v>111.11111111111111</v>
      </c>
      <c r="CN148" s="20">
        <v>30</v>
      </c>
      <c r="CO148" s="45">
        <v>0</v>
      </c>
      <c r="CP148" s="45">
        <f t="shared" si="140"/>
        <v>0</v>
      </c>
      <c r="CQ148" s="103">
        <v>66.158536585365852</v>
      </c>
      <c r="CR148" s="20">
        <v>40</v>
      </c>
      <c r="CS148" s="45">
        <v>0</v>
      </c>
      <c r="CT148" s="45">
        <f t="shared" si="241"/>
        <v>0</v>
      </c>
      <c r="CU148" s="20">
        <v>0</v>
      </c>
      <c r="CV148" s="20">
        <v>30</v>
      </c>
      <c r="CW148" s="45">
        <v>30</v>
      </c>
      <c r="CX148" s="45">
        <f t="shared" si="242"/>
        <v>1</v>
      </c>
      <c r="CY148" s="20">
        <v>0</v>
      </c>
      <c r="CZ148" s="20">
        <v>10</v>
      </c>
      <c r="DA148" s="45">
        <v>0</v>
      </c>
      <c r="DB148" s="45">
        <f t="shared" si="248"/>
        <v>0</v>
      </c>
      <c r="DC148" s="147">
        <v>47.3</v>
      </c>
      <c r="DD148" s="20">
        <v>20</v>
      </c>
      <c r="DE148" s="45">
        <v>20</v>
      </c>
      <c r="DF148" s="45">
        <f t="shared" si="243"/>
        <v>1</v>
      </c>
      <c r="DG148" s="127" t="s">
        <v>215</v>
      </c>
      <c r="DH148" s="20">
        <v>40</v>
      </c>
      <c r="DI148" s="45">
        <v>0</v>
      </c>
      <c r="DJ148" s="45">
        <f t="shared" si="249"/>
        <v>0</v>
      </c>
      <c r="DK148" s="20">
        <v>0</v>
      </c>
      <c r="DL148" s="20">
        <v>20</v>
      </c>
      <c r="DM148" s="45">
        <v>20</v>
      </c>
      <c r="DN148" s="45">
        <f t="shared" si="244"/>
        <v>1</v>
      </c>
      <c r="DO148" s="41">
        <f t="shared" si="245"/>
        <v>630</v>
      </c>
      <c r="DP148" s="41">
        <f t="shared" si="246"/>
        <v>373.49206349206349</v>
      </c>
      <c r="DQ148" s="42">
        <f t="shared" si="247"/>
        <v>0.59284454522549757</v>
      </c>
      <c r="DR148" s="144"/>
      <c r="DS148" s="144"/>
      <c r="DT148" s="144"/>
      <c r="DU148" s="144"/>
      <c r="DV148" s="144"/>
      <c r="DW148" s="144"/>
      <c r="DX148" s="144"/>
      <c r="DY148" s="144"/>
      <c r="DZ148" s="144"/>
      <c r="EA148" s="144"/>
      <c r="EB148" s="144"/>
      <c r="EC148" s="144"/>
      <c r="ED148" s="144"/>
      <c r="EE148" s="144"/>
      <c r="EF148" s="144"/>
      <c r="EG148" s="144"/>
      <c r="EH148" s="144"/>
      <c r="EI148" s="144"/>
      <c r="EJ148" s="144"/>
      <c r="EK148" s="144"/>
      <c r="EL148" s="144"/>
      <c r="EM148" s="144"/>
      <c r="EN148" s="144"/>
      <c r="EO148" s="144"/>
      <c r="EP148" s="144"/>
      <c r="EQ148" s="144"/>
      <c r="ER148" s="144"/>
      <c r="ES148" s="144"/>
      <c r="ET148" s="144"/>
      <c r="EU148" s="144"/>
      <c r="EV148" s="144"/>
      <c r="EW148" s="144"/>
      <c r="EX148" s="144"/>
      <c r="EY148" s="144"/>
      <c r="EZ148" s="144"/>
      <c r="FA148" s="144"/>
      <c r="FB148" s="144"/>
      <c r="FC148" s="144"/>
      <c r="FD148" s="144"/>
      <c r="FE148" s="144"/>
      <c r="FF148" s="144"/>
      <c r="FG148" s="144"/>
      <c r="FH148" s="144"/>
      <c r="FI148" s="144"/>
      <c r="FJ148" s="144"/>
      <c r="FK148" s="144"/>
      <c r="FL148" s="144"/>
      <c r="FM148" s="144"/>
      <c r="FN148" s="144"/>
    </row>
    <row r="149" spans="1:170" s="145" customFormat="1" ht="25.5">
      <c r="A149" s="35" t="s">
        <v>49</v>
      </c>
      <c r="B149" s="141" t="s">
        <v>254</v>
      </c>
      <c r="C149" s="20">
        <v>12</v>
      </c>
      <c r="D149" s="20">
        <v>60</v>
      </c>
      <c r="E149" s="45">
        <f t="shared" si="216"/>
        <v>20</v>
      </c>
      <c r="F149" s="139">
        <v>30</v>
      </c>
      <c r="G149" s="45">
        <f t="shared" si="217"/>
        <v>8.5714285714285712</v>
      </c>
      <c r="H149" s="37">
        <f t="shared" si="218"/>
        <v>0.2857142857142857</v>
      </c>
      <c r="I149" s="140">
        <v>6</v>
      </c>
      <c r="J149" s="140">
        <v>18</v>
      </c>
      <c r="K149" s="37">
        <f t="shared" si="219"/>
        <v>33.333333333333336</v>
      </c>
      <c r="L149" s="20">
        <v>20</v>
      </c>
      <c r="M149" s="45">
        <v>15</v>
      </c>
      <c r="N149" s="37">
        <f t="shared" si="220"/>
        <v>0.75</v>
      </c>
      <c r="O149" s="20">
        <v>5</v>
      </c>
      <c r="P149" s="45">
        <v>10</v>
      </c>
      <c r="Q149" s="43">
        <f t="shared" si="221"/>
        <v>2</v>
      </c>
      <c r="R149" s="20">
        <v>30</v>
      </c>
      <c r="S149" s="45">
        <v>15</v>
      </c>
      <c r="T149" s="45">
        <f t="shared" si="222"/>
        <v>0.5</v>
      </c>
      <c r="U149" s="140">
        <v>1</v>
      </c>
      <c r="V149" s="139">
        <v>1</v>
      </c>
      <c r="W149" s="20">
        <f t="shared" si="223"/>
        <v>100</v>
      </c>
      <c r="X149" s="43">
        <v>20</v>
      </c>
      <c r="Y149" s="45">
        <v>20</v>
      </c>
      <c r="Z149" s="45">
        <f t="shared" si="224"/>
        <v>1</v>
      </c>
      <c r="AA149" s="139">
        <v>1</v>
      </c>
      <c r="AB149" s="45">
        <v>1</v>
      </c>
      <c r="AC149" s="20">
        <f t="shared" si="225"/>
        <v>100</v>
      </c>
      <c r="AD149" s="20">
        <v>20</v>
      </c>
      <c r="AE149" s="45">
        <v>20</v>
      </c>
      <c r="AF149" s="45">
        <f t="shared" si="226"/>
        <v>1</v>
      </c>
      <c r="AG149" s="8">
        <v>0</v>
      </c>
      <c r="AH149" s="8">
        <v>236</v>
      </c>
      <c r="AI149" s="45">
        <f t="shared" si="227"/>
        <v>0</v>
      </c>
      <c r="AJ149" s="43">
        <v>30</v>
      </c>
      <c r="AK149" s="45">
        <v>30</v>
      </c>
      <c r="AL149" s="45">
        <f t="shared" si="228"/>
        <v>1</v>
      </c>
      <c r="AM149" s="140">
        <v>0</v>
      </c>
      <c r="AN149" s="140">
        <v>0</v>
      </c>
      <c r="AO149" s="45">
        <v>0</v>
      </c>
      <c r="AP149" s="43">
        <v>30</v>
      </c>
      <c r="AQ149" s="45">
        <v>30</v>
      </c>
      <c r="AR149" s="45">
        <f t="shared" si="229"/>
        <v>1</v>
      </c>
      <c r="AS149" s="20">
        <v>0</v>
      </c>
      <c r="AT149" s="45">
        <v>30</v>
      </c>
      <c r="AU149" s="45">
        <v>30</v>
      </c>
      <c r="AV149" s="45">
        <f t="shared" si="230"/>
        <v>1</v>
      </c>
      <c r="AW149" s="20">
        <v>0</v>
      </c>
      <c r="AX149" s="45">
        <v>30</v>
      </c>
      <c r="AY149" s="45">
        <v>30</v>
      </c>
      <c r="AZ149" s="45">
        <f t="shared" si="231"/>
        <v>1</v>
      </c>
      <c r="BA149" s="38">
        <v>7221.7618492250003</v>
      </c>
      <c r="BB149" s="16">
        <v>5007443.6556357499</v>
      </c>
      <c r="BC149" s="142">
        <f t="shared" si="232"/>
        <v>0.14422053139024524</v>
      </c>
      <c r="BD149" s="43">
        <v>30</v>
      </c>
      <c r="BE149" s="45">
        <v>30</v>
      </c>
      <c r="BF149" s="45">
        <f t="shared" si="233"/>
        <v>1</v>
      </c>
      <c r="BG149" s="18">
        <v>236</v>
      </c>
      <c r="BH149" s="18">
        <v>236</v>
      </c>
      <c r="BI149" s="45">
        <f t="shared" si="234"/>
        <v>100</v>
      </c>
      <c r="BJ149" s="43">
        <v>30</v>
      </c>
      <c r="BK149" s="45">
        <v>30</v>
      </c>
      <c r="BL149" s="45">
        <f t="shared" si="235"/>
        <v>1</v>
      </c>
      <c r="BM149" s="146">
        <v>8</v>
      </c>
      <c r="BN149" s="146">
        <v>11</v>
      </c>
      <c r="BO149" s="45">
        <f t="shared" si="189"/>
        <v>72.727272727272734</v>
      </c>
      <c r="BP149" s="43">
        <v>40</v>
      </c>
      <c r="BQ149" s="45">
        <v>20</v>
      </c>
      <c r="BR149" s="45">
        <f t="shared" si="236"/>
        <v>0.5</v>
      </c>
      <c r="BS149" s="146">
        <v>3</v>
      </c>
      <c r="BT149" s="146">
        <v>5</v>
      </c>
      <c r="BU149" s="45">
        <f t="shared" si="237"/>
        <v>60</v>
      </c>
      <c r="BV149" s="43">
        <v>40</v>
      </c>
      <c r="BW149" s="45">
        <v>10</v>
      </c>
      <c r="BX149" s="45">
        <f t="shared" si="238"/>
        <v>0.25</v>
      </c>
      <c r="BY149" s="140">
        <v>1</v>
      </c>
      <c r="BZ149" s="140">
        <v>75</v>
      </c>
      <c r="CA149" s="45">
        <f t="shared" si="239"/>
        <v>1.3333333333333333</v>
      </c>
      <c r="CB149" s="20">
        <v>30</v>
      </c>
      <c r="CC149" s="45">
        <v>30</v>
      </c>
      <c r="CD149" s="45">
        <f t="shared" si="240"/>
        <v>1</v>
      </c>
      <c r="CE149" s="43">
        <v>3</v>
      </c>
      <c r="CF149" s="43">
        <v>44</v>
      </c>
      <c r="CG149" s="45">
        <f t="shared" si="137"/>
        <v>6.8181818181818183</v>
      </c>
      <c r="CH149" s="20">
        <v>30</v>
      </c>
      <c r="CI149" s="45">
        <v>0</v>
      </c>
      <c r="CJ149" s="45">
        <f t="shared" si="165"/>
        <v>0</v>
      </c>
      <c r="CK149" s="140">
        <v>0</v>
      </c>
      <c r="CL149" s="139">
        <v>25</v>
      </c>
      <c r="CM149" s="45">
        <f t="shared" si="139"/>
        <v>0</v>
      </c>
      <c r="CN149" s="20">
        <v>30</v>
      </c>
      <c r="CO149" s="45">
        <v>30</v>
      </c>
      <c r="CP149" s="45">
        <f t="shared" si="140"/>
        <v>1</v>
      </c>
      <c r="CQ149" s="103">
        <v>48.543689320388353</v>
      </c>
      <c r="CR149" s="20">
        <v>40</v>
      </c>
      <c r="CS149" s="45">
        <v>0</v>
      </c>
      <c r="CT149" s="45">
        <f t="shared" si="241"/>
        <v>0</v>
      </c>
      <c r="CU149" s="20">
        <v>0</v>
      </c>
      <c r="CV149" s="20">
        <v>30</v>
      </c>
      <c r="CW149" s="45">
        <v>30</v>
      </c>
      <c r="CX149" s="45">
        <f t="shared" si="242"/>
        <v>1</v>
      </c>
      <c r="CY149" s="20">
        <v>0</v>
      </c>
      <c r="CZ149" s="20">
        <v>10</v>
      </c>
      <c r="DA149" s="45">
        <v>0</v>
      </c>
      <c r="DB149" s="45">
        <f t="shared" si="248"/>
        <v>0</v>
      </c>
      <c r="DC149" s="147">
        <v>53.2</v>
      </c>
      <c r="DD149" s="20">
        <v>20</v>
      </c>
      <c r="DE149" s="45">
        <v>20</v>
      </c>
      <c r="DF149" s="45">
        <f t="shared" si="243"/>
        <v>1</v>
      </c>
      <c r="DG149" s="127" t="s">
        <v>215</v>
      </c>
      <c r="DH149" s="20">
        <v>40</v>
      </c>
      <c r="DI149" s="45">
        <v>0</v>
      </c>
      <c r="DJ149" s="45">
        <f t="shared" si="249"/>
        <v>0</v>
      </c>
      <c r="DK149" s="20">
        <v>0</v>
      </c>
      <c r="DL149" s="20">
        <v>20</v>
      </c>
      <c r="DM149" s="45">
        <v>20</v>
      </c>
      <c r="DN149" s="45">
        <f t="shared" si="244"/>
        <v>1</v>
      </c>
      <c r="DO149" s="41">
        <f t="shared" si="245"/>
        <v>630</v>
      </c>
      <c r="DP149" s="41">
        <f t="shared" si="246"/>
        <v>418.57142857142856</v>
      </c>
      <c r="DQ149" s="42">
        <f t="shared" si="247"/>
        <v>0.66439909297052147</v>
      </c>
      <c r="DR149" s="144"/>
      <c r="DS149" s="144"/>
      <c r="DT149" s="144"/>
      <c r="DU149" s="144"/>
      <c r="DV149" s="144"/>
      <c r="DW149" s="144"/>
      <c r="DX149" s="144"/>
      <c r="DY149" s="144"/>
      <c r="DZ149" s="144"/>
      <c r="EA149" s="144"/>
      <c r="EB149" s="144"/>
      <c r="EC149" s="144"/>
      <c r="ED149" s="144"/>
      <c r="EE149" s="144"/>
      <c r="EF149" s="144"/>
      <c r="EG149" s="144"/>
      <c r="EH149" s="144"/>
      <c r="EI149" s="144"/>
      <c r="EJ149" s="144"/>
      <c r="EK149" s="144"/>
      <c r="EL149" s="144"/>
      <c r="EM149" s="144"/>
      <c r="EN149" s="144"/>
      <c r="EO149" s="144"/>
      <c r="EP149" s="144"/>
      <c r="EQ149" s="144"/>
      <c r="ER149" s="144"/>
      <c r="ES149" s="144"/>
      <c r="ET149" s="144"/>
      <c r="EU149" s="144"/>
      <c r="EV149" s="144"/>
      <c r="EW149" s="144"/>
      <c r="EX149" s="144"/>
      <c r="EY149" s="144"/>
      <c r="EZ149" s="144"/>
      <c r="FA149" s="144"/>
      <c r="FB149" s="144"/>
      <c r="FC149" s="144"/>
      <c r="FD149" s="144"/>
      <c r="FE149" s="144"/>
      <c r="FF149" s="144"/>
      <c r="FG149" s="144"/>
      <c r="FH149" s="144"/>
      <c r="FI149" s="144"/>
      <c r="FJ149" s="144"/>
      <c r="FK149" s="144"/>
      <c r="FL149" s="144"/>
      <c r="FM149" s="144"/>
      <c r="FN149" s="144"/>
    </row>
    <row r="150" spans="1:170" s="145" customFormat="1" ht="25.5">
      <c r="A150" s="35" t="s">
        <v>49</v>
      </c>
      <c r="B150" s="141" t="s">
        <v>255</v>
      </c>
      <c r="C150" s="20">
        <v>31</v>
      </c>
      <c r="D150" s="20">
        <v>161</v>
      </c>
      <c r="E150" s="45">
        <f t="shared" si="216"/>
        <v>19.254658385093169</v>
      </c>
      <c r="F150" s="139">
        <v>30</v>
      </c>
      <c r="G150" s="45">
        <f t="shared" si="217"/>
        <v>8.2519964507542145</v>
      </c>
      <c r="H150" s="37">
        <f t="shared" si="218"/>
        <v>0.27506654835847383</v>
      </c>
      <c r="I150" s="140">
        <v>20</v>
      </c>
      <c r="J150" s="140">
        <v>57</v>
      </c>
      <c r="K150" s="37">
        <f t="shared" si="219"/>
        <v>35.087719298245617</v>
      </c>
      <c r="L150" s="20">
        <v>20</v>
      </c>
      <c r="M150" s="45">
        <v>20</v>
      </c>
      <c r="N150" s="37">
        <f t="shared" si="220"/>
        <v>1</v>
      </c>
      <c r="O150" s="20">
        <v>18</v>
      </c>
      <c r="P150" s="45">
        <v>36</v>
      </c>
      <c r="Q150" s="43">
        <f t="shared" si="221"/>
        <v>2</v>
      </c>
      <c r="R150" s="20">
        <v>30</v>
      </c>
      <c r="S150" s="45">
        <v>15</v>
      </c>
      <c r="T150" s="45">
        <f t="shared" si="222"/>
        <v>0.5</v>
      </c>
      <c r="U150" s="140">
        <v>4</v>
      </c>
      <c r="V150" s="139">
        <v>4</v>
      </c>
      <c r="W150" s="20">
        <f t="shared" si="223"/>
        <v>100</v>
      </c>
      <c r="X150" s="43">
        <v>20</v>
      </c>
      <c r="Y150" s="45">
        <v>20</v>
      </c>
      <c r="Z150" s="45">
        <f t="shared" si="224"/>
        <v>1</v>
      </c>
      <c r="AA150" s="139">
        <v>4</v>
      </c>
      <c r="AB150" s="45">
        <v>4</v>
      </c>
      <c r="AC150" s="20">
        <f t="shared" si="225"/>
        <v>100</v>
      </c>
      <c r="AD150" s="20">
        <v>20</v>
      </c>
      <c r="AE150" s="45">
        <v>20</v>
      </c>
      <c r="AF150" s="45">
        <f t="shared" si="226"/>
        <v>1</v>
      </c>
      <c r="AG150" s="8">
        <v>70</v>
      </c>
      <c r="AH150" s="8">
        <v>1175</v>
      </c>
      <c r="AI150" s="45">
        <f t="shared" si="227"/>
        <v>5.957446808510638</v>
      </c>
      <c r="AJ150" s="43">
        <v>30</v>
      </c>
      <c r="AK150" s="45">
        <v>10</v>
      </c>
      <c r="AL150" s="45">
        <f t="shared" si="228"/>
        <v>0.33333333333333331</v>
      </c>
      <c r="AM150" s="140">
        <v>0</v>
      </c>
      <c r="AN150" s="140">
        <v>0</v>
      </c>
      <c r="AO150" s="45">
        <v>0</v>
      </c>
      <c r="AP150" s="43">
        <v>30</v>
      </c>
      <c r="AQ150" s="45">
        <v>30</v>
      </c>
      <c r="AR150" s="45">
        <f t="shared" si="229"/>
        <v>1</v>
      </c>
      <c r="AS150" s="20">
        <v>0</v>
      </c>
      <c r="AT150" s="45">
        <v>30</v>
      </c>
      <c r="AU150" s="45">
        <v>30</v>
      </c>
      <c r="AV150" s="45">
        <f t="shared" si="230"/>
        <v>1</v>
      </c>
      <c r="AW150" s="20">
        <v>0</v>
      </c>
      <c r="AX150" s="45">
        <v>30</v>
      </c>
      <c r="AY150" s="45">
        <v>30</v>
      </c>
      <c r="AZ150" s="45">
        <f t="shared" si="231"/>
        <v>1</v>
      </c>
      <c r="BA150" s="38">
        <v>587843.68659205805</v>
      </c>
      <c r="BB150" s="16">
        <v>23306819.352528401</v>
      </c>
      <c r="BC150" s="142">
        <f t="shared" si="232"/>
        <v>2.5221960907689738</v>
      </c>
      <c r="BD150" s="43">
        <v>30</v>
      </c>
      <c r="BE150" s="45">
        <v>20</v>
      </c>
      <c r="BF150" s="45">
        <f t="shared" si="233"/>
        <v>0.66666666666666663</v>
      </c>
      <c r="BG150" s="18">
        <v>1175</v>
      </c>
      <c r="BH150" s="18">
        <v>1175</v>
      </c>
      <c r="BI150" s="45">
        <f t="shared" si="234"/>
        <v>100</v>
      </c>
      <c r="BJ150" s="43">
        <v>30</v>
      </c>
      <c r="BK150" s="45">
        <v>30</v>
      </c>
      <c r="BL150" s="45">
        <f t="shared" si="235"/>
        <v>1</v>
      </c>
      <c r="BM150" s="146">
        <v>32</v>
      </c>
      <c r="BN150" s="146">
        <v>33</v>
      </c>
      <c r="BO150" s="45">
        <f t="shared" si="189"/>
        <v>96.969696969696969</v>
      </c>
      <c r="BP150" s="43">
        <v>40</v>
      </c>
      <c r="BQ150" s="45">
        <v>40</v>
      </c>
      <c r="BR150" s="45">
        <f t="shared" si="236"/>
        <v>1</v>
      </c>
      <c r="BS150" s="146">
        <v>9</v>
      </c>
      <c r="BT150" s="146">
        <v>16</v>
      </c>
      <c r="BU150" s="45">
        <f t="shared" si="237"/>
        <v>56.25</v>
      </c>
      <c r="BV150" s="43">
        <v>40</v>
      </c>
      <c r="BW150" s="45">
        <v>0</v>
      </c>
      <c r="BX150" s="45">
        <f t="shared" si="238"/>
        <v>0</v>
      </c>
      <c r="BY150" s="140">
        <v>2</v>
      </c>
      <c r="BZ150" s="140">
        <v>325</v>
      </c>
      <c r="CA150" s="45">
        <f t="shared" si="239"/>
        <v>0.61538461538461542</v>
      </c>
      <c r="CB150" s="20">
        <v>30</v>
      </c>
      <c r="CC150" s="45">
        <v>30</v>
      </c>
      <c r="CD150" s="45">
        <f t="shared" si="240"/>
        <v>1</v>
      </c>
      <c r="CE150" s="43">
        <v>12</v>
      </c>
      <c r="CF150" s="43">
        <v>42</v>
      </c>
      <c r="CG150" s="45">
        <f t="shared" si="137"/>
        <v>28.571428571428573</v>
      </c>
      <c r="CH150" s="20">
        <v>30</v>
      </c>
      <c r="CI150" s="45">
        <v>0</v>
      </c>
      <c r="CJ150" s="45">
        <f t="shared" si="165"/>
        <v>0</v>
      </c>
      <c r="CK150" s="140">
        <v>14</v>
      </c>
      <c r="CL150" s="139">
        <v>24</v>
      </c>
      <c r="CM150" s="45">
        <f t="shared" si="139"/>
        <v>58.333333333333336</v>
      </c>
      <c r="CN150" s="20">
        <v>30</v>
      </c>
      <c r="CO150" s="45">
        <v>0</v>
      </c>
      <c r="CP150" s="45">
        <f t="shared" si="140"/>
        <v>0</v>
      </c>
      <c r="CQ150" s="103">
        <v>55.902004454342986</v>
      </c>
      <c r="CR150" s="20">
        <v>40</v>
      </c>
      <c r="CS150" s="45">
        <v>0</v>
      </c>
      <c r="CT150" s="45">
        <f t="shared" si="241"/>
        <v>0</v>
      </c>
      <c r="CU150" s="20">
        <v>0</v>
      </c>
      <c r="CV150" s="20">
        <v>30</v>
      </c>
      <c r="CW150" s="45">
        <v>30</v>
      </c>
      <c r="CX150" s="45">
        <f t="shared" si="242"/>
        <v>1</v>
      </c>
      <c r="CY150" s="20">
        <v>0</v>
      </c>
      <c r="CZ150" s="20">
        <v>10</v>
      </c>
      <c r="DA150" s="45">
        <v>0</v>
      </c>
      <c r="DB150" s="45">
        <f t="shared" si="248"/>
        <v>0</v>
      </c>
      <c r="DC150" s="147">
        <v>48</v>
      </c>
      <c r="DD150" s="20">
        <v>20</v>
      </c>
      <c r="DE150" s="45">
        <v>20</v>
      </c>
      <c r="DF150" s="45">
        <f t="shared" si="243"/>
        <v>1</v>
      </c>
      <c r="DG150" s="127" t="s">
        <v>215</v>
      </c>
      <c r="DH150" s="20">
        <v>40</v>
      </c>
      <c r="DI150" s="45">
        <v>0</v>
      </c>
      <c r="DJ150" s="45">
        <f t="shared" si="249"/>
        <v>0</v>
      </c>
      <c r="DK150" s="20">
        <v>0</v>
      </c>
      <c r="DL150" s="20">
        <v>20</v>
      </c>
      <c r="DM150" s="45">
        <v>20</v>
      </c>
      <c r="DN150" s="45">
        <f t="shared" si="244"/>
        <v>1</v>
      </c>
      <c r="DO150" s="41">
        <f t="shared" si="245"/>
        <v>630</v>
      </c>
      <c r="DP150" s="41">
        <f t="shared" si="246"/>
        <v>373.25199645075423</v>
      </c>
      <c r="DQ150" s="42">
        <f t="shared" si="247"/>
        <v>0.59246348642976865</v>
      </c>
      <c r="DR150" s="144"/>
      <c r="DS150" s="144"/>
      <c r="DT150" s="144"/>
      <c r="DU150" s="144"/>
      <c r="DV150" s="144"/>
      <c r="DW150" s="144"/>
      <c r="DX150" s="144"/>
      <c r="DY150" s="144"/>
      <c r="DZ150" s="144"/>
      <c r="EA150" s="144"/>
      <c r="EB150" s="144"/>
      <c r="EC150" s="144"/>
      <c r="ED150" s="144"/>
      <c r="EE150" s="144"/>
      <c r="EF150" s="144"/>
      <c r="EG150" s="144"/>
      <c r="EH150" s="144"/>
      <c r="EI150" s="144"/>
      <c r="EJ150" s="144"/>
      <c r="EK150" s="144"/>
      <c r="EL150" s="144"/>
      <c r="EM150" s="144"/>
      <c r="EN150" s="144"/>
      <c r="EO150" s="144"/>
      <c r="EP150" s="144"/>
      <c r="EQ150" s="144"/>
      <c r="ER150" s="144"/>
      <c r="ES150" s="144"/>
      <c r="ET150" s="144"/>
      <c r="EU150" s="144"/>
      <c r="EV150" s="144"/>
      <c r="EW150" s="144"/>
      <c r="EX150" s="144"/>
      <c r="EY150" s="144"/>
      <c r="EZ150" s="144"/>
      <c r="FA150" s="144"/>
      <c r="FB150" s="144"/>
      <c r="FC150" s="144"/>
      <c r="FD150" s="144"/>
      <c r="FE150" s="144"/>
      <c r="FF150" s="144"/>
      <c r="FG150" s="144"/>
      <c r="FH150" s="144"/>
      <c r="FI150" s="144"/>
      <c r="FJ150" s="144"/>
      <c r="FK150" s="144"/>
      <c r="FL150" s="144"/>
      <c r="FM150" s="144"/>
      <c r="FN150" s="144"/>
    </row>
    <row r="151" spans="1:170" s="145" customFormat="1" ht="25.5">
      <c r="A151" s="35" t="s">
        <v>49</v>
      </c>
      <c r="B151" s="141" t="s">
        <v>256</v>
      </c>
      <c r="C151" s="20">
        <v>39</v>
      </c>
      <c r="D151" s="20">
        <v>111</v>
      </c>
      <c r="E151" s="45">
        <f t="shared" si="216"/>
        <v>35.135135135135137</v>
      </c>
      <c r="F151" s="139">
        <v>30</v>
      </c>
      <c r="G151" s="45">
        <f t="shared" si="217"/>
        <v>15.057915057915059</v>
      </c>
      <c r="H151" s="37">
        <f t="shared" si="218"/>
        <v>0.50193050193050193</v>
      </c>
      <c r="I151" s="140">
        <v>1</v>
      </c>
      <c r="J151" s="140">
        <v>29</v>
      </c>
      <c r="K151" s="37">
        <f t="shared" si="219"/>
        <v>3.4482758620689653</v>
      </c>
      <c r="L151" s="20">
        <v>20</v>
      </c>
      <c r="M151" s="45">
        <v>0</v>
      </c>
      <c r="N151" s="37">
        <f t="shared" si="220"/>
        <v>0</v>
      </c>
      <c r="O151" s="20">
        <v>1</v>
      </c>
      <c r="P151" s="45">
        <v>3</v>
      </c>
      <c r="Q151" s="43">
        <f t="shared" si="221"/>
        <v>3</v>
      </c>
      <c r="R151" s="20">
        <v>30</v>
      </c>
      <c r="S151" s="45">
        <v>30</v>
      </c>
      <c r="T151" s="45">
        <f t="shared" si="222"/>
        <v>1</v>
      </c>
      <c r="U151" s="140">
        <v>2.5</v>
      </c>
      <c r="V151" s="139">
        <v>2.5</v>
      </c>
      <c r="W151" s="20">
        <f t="shared" si="223"/>
        <v>100</v>
      </c>
      <c r="X151" s="43">
        <v>20</v>
      </c>
      <c r="Y151" s="45">
        <v>20</v>
      </c>
      <c r="Z151" s="45">
        <f t="shared" si="224"/>
        <v>1</v>
      </c>
      <c r="AA151" s="139">
        <v>2.5</v>
      </c>
      <c r="AB151" s="45">
        <v>2.5</v>
      </c>
      <c r="AC151" s="20">
        <f t="shared" si="225"/>
        <v>100</v>
      </c>
      <c r="AD151" s="20">
        <v>20</v>
      </c>
      <c r="AE151" s="45">
        <v>20</v>
      </c>
      <c r="AF151" s="45">
        <f t="shared" si="226"/>
        <v>1</v>
      </c>
      <c r="AG151" s="8">
        <v>104</v>
      </c>
      <c r="AH151" s="8">
        <v>1131</v>
      </c>
      <c r="AI151" s="45">
        <f t="shared" si="227"/>
        <v>9.1954022988505741</v>
      </c>
      <c r="AJ151" s="43">
        <v>30</v>
      </c>
      <c r="AK151" s="45">
        <v>10</v>
      </c>
      <c r="AL151" s="45">
        <f t="shared" si="228"/>
        <v>0.33333333333333331</v>
      </c>
      <c r="AM151" s="140">
        <v>0</v>
      </c>
      <c r="AN151" s="140">
        <v>0</v>
      </c>
      <c r="AO151" s="45">
        <v>0</v>
      </c>
      <c r="AP151" s="43">
        <v>30</v>
      </c>
      <c r="AQ151" s="45">
        <v>30</v>
      </c>
      <c r="AR151" s="45">
        <f t="shared" si="229"/>
        <v>1</v>
      </c>
      <c r="AS151" s="20">
        <v>0</v>
      </c>
      <c r="AT151" s="45">
        <v>30</v>
      </c>
      <c r="AU151" s="45">
        <v>30</v>
      </c>
      <c r="AV151" s="45">
        <f t="shared" si="230"/>
        <v>1</v>
      </c>
      <c r="AW151" s="20">
        <v>0</v>
      </c>
      <c r="AX151" s="45">
        <v>30</v>
      </c>
      <c r="AY151" s="45">
        <v>30</v>
      </c>
      <c r="AZ151" s="45">
        <f t="shared" si="231"/>
        <v>1</v>
      </c>
      <c r="BA151" s="38">
        <v>729047.556747425</v>
      </c>
      <c r="BB151" s="16">
        <v>19109366.682008602</v>
      </c>
      <c r="BC151" s="142">
        <f t="shared" si="232"/>
        <v>3.8151319658009424</v>
      </c>
      <c r="BD151" s="43">
        <v>30</v>
      </c>
      <c r="BE151" s="45">
        <v>20</v>
      </c>
      <c r="BF151" s="45">
        <f t="shared" si="233"/>
        <v>0.66666666666666663</v>
      </c>
      <c r="BG151" s="18">
        <v>1126</v>
      </c>
      <c r="BH151" s="18">
        <v>1131</v>
      </c>
      <c r="BI151" s="45">
        <f t="shared" si="234"/>
        <v>99.557913351016794</v>
      </c>
      <c r="BJ151" s="43">
        <v>30</v>
      </c>
      <c r="BK151" s="45">
        <v>30</v>
      </c>
      <c r="BL151" s="45">
        <f t="shared" si="235"/>
        <v>1</v>
      </c>
      <c r="BM151" s="146">
        <v>33</v>
      </c>
      <c r="BN151" s="146">
        <v>37</v>
      </c>
      <c r="BO151" s="45">
        <f t="shared" si="189"/>
        <v>89.189189189189193</v>
      </c>
      <c r="BP151" s="43">
        <v>40</v>
      </c>
      <c r="BQ151" s="45">
        <v>30</v>
      </c>
      <c r="BR151" s="45">
        <f t="shared" si="236"/>
        <v>0.75</v>
      </c>
      <c r="BS151" s="146">
        <v>3</v>
      </c>
      <c r="BT151" s="146">
        <v>6</v>
      </c>
      <c r="BU151" s="45">
        <f t="shared" si="237"/>
        <v>50</v>
      </c>
      <c r="BV151" s="43">
        <v>40</v>
      </c>
      <c r="BW151" s="45">
        <v>0</v>
      </c>
      <c r="BX151" s="45">
        <f t="shared" si="238"/>
        <v>0</v>
      </c>
      <c r="BY151" s="140">
        <v>0</v>
      </c>
      <c r="BZ151" s="140">
        <v>401</v>
      </c>
      <c r="CA151" s="45">
        <f t="shared" si="239"/>
        <v>0</v>
      </c>
      <c r="CB151" s="20">
        <v>30</v>
      </c>
      <c r="CC151" s="45">
        <v>30</v>
      </c>
      <c r="CD151" s="45">
        <f t="shared" si="240"/>
        <v>1</v>
      </c>
      <c r="CE151" s="43">
        <v>6</v>
      </c>
      <c r="CF151" s="43">
        <v>105</v>
      </c>
      <c r="CG151" s="45">
        <f t="shared" si="137"/>
        <v>5.7142857142857144</v>
      </c>
      <c r="CH151" s="20">
        <v>30</v>
      </c>
      <c r="CI151" s="45">
        <v>0</v>
      </c>
      <c r="CJ151" s="45">
        <f t="shared" si="165"/>
        <v>0</v>
      </c>
      <c r="CK151" s="140">
        <v>5</v>
      </c>
      <c r="CL151" s="139">
        <v>137</v>
      </c>
      <c r="CM151" s="45">
        <f t="shared" si="139"/>
        <v>3.6496350364963503</v>
      </c>
      <c r="CN151" s="20">
        <v>30</v>
      </c>
      <c r="CO151" s="45">
        <v>30</v>
      </c>
      <c r="CP151" s="45">
        <f t="shared" si="140"/>
        <v>1</v>
      </c>
      <c r="CQ151" s="103">
        <v>53.246753246753244</v>
      </c>
      <c r="CR151" s="20">
        <v>40</v>
      </c>
      <c r="CS151" s="45">
        <v>0</v>
      </c>
      <c r="CT151" s="45">
        <f t="shared" si="241"/>
        <v>0</v>
      </c>
      <c r="CU151" s="20">
        <v>0</v>
      </c>
      <c r="CV151" s="20">
        <v>30</v>
      </c>
      <c r="CW151" s="45">
        <v>30</v>
      </c>
      <c r="CX151" s="45">
        <f t="shared" si="242"/>
        <v>1</v>
      </c>
      <c r="CY151" s="20">
        <v>0</v>
      </c>
      <c r="CZ151" s="20">
        <v>10</v>
      </c>
      <c r="DA151" s="45">
        <v>0</v>
      </c>
      <c r="DB151" s="45">
        <f t="shared" si="248"/>
        <v>0</v>
      </c>
      <c r="DC151" s="147">
        <v>55.6</v>
      </c>
      <c r="DD151" s="20">
        <v>20</v>
      </c>
      <c r="DE151" s="45">
        <v>20</v>
      </c>
      <c r="DF151" s="45">
        <f t="shared" si="243"/>
        <v>1</v>
      </c>
      <c r="DG151" s="127" t="s">
        <v>215</v>
      </c>
      <c r="DH151" s="20">
        <v>40</v>
      </c>
      <c r="DI151" s="45">
        <v>0</v>
      </c>
      <c r="DJ151" s="45">
        <f t="shared" si="249"/>
        <v>0</v>
      </c>
      <c r="DK151" s="20">
        <v>0</v>
      </c>
      <c r="DL151" s="20">
        <v>20</v>
      </c>
      <c r="DM151" s="45">
        <v>20</v>
      </c>
      <c r="DN151" s="45">
        <f t="shared" si="244"/>
        <v>1</v>
      </c>
      <c r="DO151" s="41">
        <f t="shared" si="245"/>
        <v>630</v>
      </c>
      <c r="DP151" s="41">
        <f t="shared" si="246"/>
        <v>395.05791505791507</v>
      </c>
      <c r="DQ151" s="42">
        <f t="shared" si="247"/>
        <v>0.62707605564748425</v>
      </c>
      <c r="DR151" s="144"/>
      <c r="DS151" s="144"/>
      <c r="DT151" s="144"/>
      <c r="DU151" s="144"/>
      <c r="DV151" s="144"/>
      <c r="DW151" s="144"/>
      <c r="DX151" s="144"/>
      <c r="DY151" s="144"/>
      <c r="DZ151" s="144"/>
      <c r="EA151" s="144"/>
      <c r="EB151" s="144"/>
      <c r="EC151" s="144"/>
      <c r="ED151" s="144"/>
      <c r="EE151" s="144"/>
      <c r="EF151" s="144"/>
      <c r="EG151" s="144"/>
      <c r="EH151" s="144"/>
      <c r="EI151" s="144"/>
      <c r="EJ151" s="144"/>
      <c r="EK151" s="144"/>
      <c r="EL151" s="144"/>
      <c r="EM151" s="144"/>
      <c r="EN151" s="144"/>
      <c r="EO151" s="144"/>
      <c r="EP151" s="144"/>
      <c r="EQ151" s="144"/>
      <c r="ER151" s="144"/>
      <c r="ES151" s="144"/>
      <c r="ET151" s="144"/>
      <c r="EU151" s="144"/>
      <c r="EV151" s="144"/>
      <c r="EW151" s="144"/>
      <c r="EX151" s="144"/>
      <c r="EY151" s="144"/>
      <c r="EZ151" s="144"/>
      <c r="FA151" s="144"/>
      <c r="FB151" s="144"/>
      <c r="FC151" s="144"/>
      <c r="FD151" s="144"/>
      <c r="FE151" s="144"/>
      <c r="FF151" s="144"/>
      <c r="FG151" s="144"/>
      <c r="FH151" s="144"/>
      <c r="FI151" s="144"/>
      <c r="FJ151" s="144"/>
      <c r="FK151" s="144"/>
      <c r="FL151" s="144"/>
      <c r="FM151" s="144"/>
      <c r="FN151" s="144"/>
    </row>
    <row r="152" spans="1:170" s="145" customFormat="1" ht="25.5">
      <c r="A152" s="35" t="s">
        <v>49</v>
      </c>
      <c r="B152" s="141" t="s">
        <v>257</v>
      </c>
      <c r="C152" s="20">
        <v>43</v>
      </c>
      <c r="D152" s="20">
        <v>109</v>
      </c>
      <c r="E152" s="45">
        <f t="shared" si="216"/>
        <v>39.449541284403672</v>
      </c>
      <c r="F152" s="139">
        <v>30</v>
      </c>
      <c r="G152" s="45">
        <f t="shared" si="217"/>
        <v>16.90694626474443</v>
      </c>
      <c r="H152" s="37">
        <f t="shared" si="218"/>
        <v>0.56356487549148104</v>
      </c>
      <c r="I152" s="140">
        <v>0</v>
      </c>
      <c r="J152" s="140">
        <v>45</v>
      </c>
      <c r="K152" s="37">
        <f t="shared" si="219"/>
        <v>0</v>
      </c>
      <c r="L152" s="20">
        <v>20</v>
      </c>
      <c r="M152" s="45">
        <v>0</v>
      </c>
      <c r="N152" s="37">
        <f t="shared" si="220"/>
        <v>0</v>
      </c>
      <c r="O152" s="20">
        <v>0</v>
      </c>
      <c r="P152" s="45">
        <v>0</v>
      </c>
      <c r="Q152" s="43">
        <v>0</v>
      </c>
      <c r="R152" s="20">
        <v>30</v>
      </c>
      <c r="S152" s="45">
        <v>0</v>
      </c>
      <c r="T152" s="45">
        <f t="shared" si="222"/>
        <v>0</v>
      </c>
      <c r="U152" s="140">
        <v>2</v>
      </c>
      <c r="V152" s="139">
        <v>2</v>
      </c>
      <c r="W152" s="20">
        <f t="shared" si="223"/>
        <v>100</v>
      </c>
      <c r="X152" s="43">
        <v>20</v>
      </c>
      <c r="Y152" s="45">
        <v>20</v>
      </c>
      <c r="Z152" s="45">
        <f t="shared" si="224"/>
        <v>1</v>
      </c>
      <c r="AA152" s="139">
        <v>2</v>
      </c>
      <c r="AB152" s="45">
        <v>2</v>
      </c>
      <c r="AC152" s="20">
        <f t="shared" si="225"/>
        <v>100</v>
      </c>
      <c r="AD152" s="20">
        <v>20</v>
      </c>
      <c r="AE152" s="45">
        <v>20</v>
      </c>
      <c r="AF152" s="45">
        <f t="shared" si="226"/>
        <v>1</v>
      </c>
      <c r="AG152" s="8">
        <v>110</v>
      </c>
      <c r="AH152" s="8">
        <v>2361</v>
      </c>
      <c r="AI152" s="45">
        <f t="shared" si="227"/>
        <v>4.659042778483693</v>
      </c>
      <c r="AJ152" s="43">
        <v>30</v>
      </c>
      <c r="AK152" s="45">
        <v>20</v>
      </c>
      <c r="AL152" s="45">
        <f t="shared" si="228"/>
        <v>0.66666666666666663</v>
      </c>
      <c r="AM152" s="140">
        <v>0</v>
      </c>
      <c r="AN152" s="140">
        <v>0</v>
      </c>
      <c r="AO152" s="45">
        <v>0</v>
      </c>
      <c r="AP152" s="43">
        <v>30</v>
      </c>
      <c r="AQ152" s="45">
        <v>30</v>
      </c>
      <c r="AR152" s="45">
        <f t="shared" si="229"/>
        <v>1</v>
      </c>
      <c r="AS152" s="20">
        <v>0</v>
      </c>
      <c r="AT152" s="45">
        <v>30</v>
      </c>
      <c r="AU152" s="45">
        <v>30</v>
      </c>
      <c r="AV152" s="45">
        <f t="shared" si="230"/>
        <v>1</v>
      </c>
      <c r="AW152" s="20">
        <v>0</v>
      </c>
      <c r="AX152" s="45">
        <v>30</v>
      </c>
      <c r="AY152" s="45">
        <v>30</v>
      </c>
      <c r="AZ152" s="45">
        <f t="shared" si="231"/>
        <v>1</v>
      </c>
      <c r="BA152" s="38">
        <v>1017507.55302377</v>
      </c>
      <c r="BB152" s="16">
        <v>36005291.745876603</v>
      </c>
      <c r="BC152" s="142">
        <f t="shared" si="232"/>
        <v>2.8259944682722837</v>
      </c>
      <c r="BD152" s="43">
        <v>30</v>
      </c>
      <c r="BE152" s="45">
        <v>20</v>
      </c>
      <c r="BF152" s="45">
        <f t="shared" si="233"/>
        <v>0.66666666666666663</v>
      </c>
      <c r="BG152" s="18">
        <v>1506</v>
      </c>
      <c r="BH152" s="18">
        <v>1506</v>
      </c>
      <c r="BI152" s="45">
        <f t="shared" si="234"/>
        <v>100</v>
      </c>
      <c r="BJ152" s="43">
        <v>30</v>
      </c>
      <c r="BK152" s="45">
        <v>30</v>
      </c>
      <c r="BL152" s="45">
        <f t="shared" si="235"/>
        <v>1</v>
      </c>
      <c r="BM152" s="146">
        <v>17</v>
      </c>
      <c r="BN152" s="146">
        <v>17</v>
      </c>
      <c r="BO152" s="45">
        <f t="shared" si="189"/>
        <v>100</v>
      </c>
      <c r="BP152" s="43">
        <v>40</v>
      </c>
      <c r="BQ152" s="45">
        <v>40</v>
      </c>
      <c r="BR152" s="45">
        <f t="shared" si="236"/>
        <v>1</v>
      </c>
      <c r="BS152" s="146">
        <v>4</v>
      </c>
      <c r="BT152" s="146">
        <v>6</v>
      </c>
      <c r="BU152" s="45">
        <f t="shared" si="237"/>
        <v>66.666666666666671</v>
      </c>
      <c r="BV152" s="43">
        <v>40</v>
      </c>
      <c r="BW152" s="45">
        <v>10</v>
      </c>
      <c r="BX152" s="45">
        <f t="shared" si="238"/>
        <v>0.25</v>
      </c>
      <c r="BY152" s="140">
        <v>1</v>
      </c>
      <c r="BZ152" s="140">
        <v>156</v>
      </c>
      <c r="CA152" s="45">
        <f t="shared" si="239"/>
        <v>0.64102564102564108</v>
      </c>
      <c r="CB152" s="20">
        <v>30</v>
      </c>
      <c r="CC152" s="45">
        <v>30</v>
      </c>
      <c r="CD152" s="45">
        <f t="shared" si="240"/>
        <v>1</v>
      </c>
      <c r="CE152" s="43">
        <v>7</v>
      </c>
      <c r="CF152" s="43">
        <v>97</v>
      </c>
      <c r="CG152" s="45">
        <f t="shared" si="137"/>
        <v>7.2164948453608249</v>
      </c>
      <c r="CH152" s="20">
        <v>30</v>
      </c>
      <c r="CI152" s="45">
        <v>0</v>
      </c>
      <c r="CJ152" s="45">
        <f t="shared" si="165"/>
        <v>0</v>
      </c>
      <c r="CK152" s="140">
        <v>0</v>
      </c>
      <c r="CL152" s="139">
        <v>20</v>
      </c>
      <c r="CM152" s="45">
        <f t="shared" si="139"/>
        <v>0</v>
      </c>
      <c r="CN152" s="20">
        <v>30</v>
      </c>
      <c r="CO152" s="45">
        <v>30</v>
      </c>
      <c r="CP152" s="45">
        <f t="shared" si="140"/>
        <v>1</v>
      </c>
      <c r="CQ152" s="103">
        <v>55.769230769230766</v>
      </c>
      <c r="CR152" s="20">
        <v>40</v>
      </c>
      <c r="CS152" s="45">
        <v>0</v>
      </c>
      <c r="CT152" s="45">
        <f t="shared" si="241"/>
        <v>0</v>
      </c>
      <c r="CU152" s="20">
        <v>0</v>
      </c>
      <c r="CV152" s="20">
        <v>30</v>
      </c>
      <c r="CW152" s="45">
        <v>30</v>
      </c>
      <c r="CX152" s="45">
        <f t="shared" si="242"/>
        <v>1</v>
      </c>
      <c r="CY152" s="20">
        <v>0</v>
      </c>
      <c r="CZ152" s="20">
        <v>10</v>
      </c>
      <c r="DA152" s="45">
        <v>0</v>
      </c>
      <c r="DB152" s="45">
        <f t="shared" si="248"/>
        <v>0</v>
      </c>
      <c r="DC152" s="147">
        <v>44.4</v>
      </c>
      <c r="DD152" s="20">
        <v>20</v>
      </c>
      <c r="DE152" s="45">
        <v>20</v>
      </c>
      <c r="DF152" s="45">
        <f t="shared" si="243"/>
        <v>1</v>
      </c>
      <c r="DG152" s="127" t="s">
        <v>215</v>
      </c>
      <c r="DH152" s="20">
        <v>40</v>
      </c>
      <c r="DI152" s="45">
        <v>0</v>
      </c>
      <c r="DJ152" s="45">
        <f t="shared" si="249"/>
        <v>0</v>
      </c>
      <c r="DK152" s="20">
        <v>0</v>
      </c>
      <c r="DL152" s="20">
        <v>20</v>
      </c>
      <c r="DM152" s="45">
        <v>20</v>
      </c>
      <c r="DN152" s="45">
        <f t="shared" si="244"/>
        <v>1</v>
      </c>
      <c r="DO152" s="41">
        <f t="shared" si="245"/>
        <v>630</v>
      </c>
      <c r="DP152" s="41">
        <f t="shared" si="246"/>
        <v>396.90694626474442</v>
      </c>
      <c r="DQ152" s="42">
        <f t="shared" si="247"/>
        <v>0.63001102581705459</v>
      </c>
      <c r="DR152" s="144"/>
      <c r="DS152" s="144"/>
      <c r="DT152" s="144"/>
      <c r="DU152" s="144"/>
      <c r="DV152" s="144"/>
      <c r="DW152" s="144"/>
      <c r="DX152" s="144"/>
      <c r="DY152" s="144"/>
      <c r="DZ152" s="144"/>
      <c r="EA152" s="144"/>
      <c r="EB152" s="144"/>
      <c r="EC152" s="144"/>
      <c r="ED152" s="144"/>
      <c r="EE152" s="144"/>
      <c r="EF152" s="144"/>
      <c r="EG152" s="144"/>
      <c r="EH152" s="144"/>
      <c r="EI152" s="144"/>
      <c r="EJ152" s="144"/>
      <c r="EK152" s="144"/>
      <c r="EL152" s="144"/>
      <c r="EM152" s="144"/>
      <c r="EN152" s="144"/>
      <c r="EO152" s="144"/>
      <c r="EP152" s="144"/>
      <c r="EQ152" s="144"/>
      <c r="ER152" s="144"/>
      <c r="ES152" s="144"/>
      <c r="ET152" s="144"/>
      <c r="EU152" s="144"/>
      <c r="EV152" s="144"/>
      <c r="EW152" s="144"/>
      <c r="EX152" s="144"/>
      <c r="EY152" s="144"/>
      <c r="EZ152" s="144"/>
      <c r="FA152" s="144"/>
      <c r="FB152" s="144"/>
      <c r="FC152" s="144"/>
      <c r="FD152" s="144"/>
      <c r="FE152" s="144"/>
      <c r="FF152" s="144"/>
      <c r="FG152" s="144"/>
      <c r="FH152" s="144"/>
      <c r="FI152" s="144"/>
      <c r="FJ152" s="144"/>
      <c r="FK152" s="144"/>
      <c r="FL152" s="144"/>
      <c r="FM152" s="144"/>
      <c r="FN152" s="144"/>
    </row>
    <row r="153" spans="1:170" ht="38.25" customHeight="1">
      <c r="A153" s="60" t="s">
        <v>50</v>
      </c>
      <c r="B153" s="80" t="s">
        <v>202</v>
      </c>
      <c r="C153" s="20">
        <v>89</v>
      </c>
      <c r="D153" s="20">
        <v>217</v>
      </c>
      <c r="E153" s="20">
        <f t="shared" si="168"/>
        <v>41.013824884792626</v>
      </c>
      <c r="F153" s="36">
        <v>30</v>
      </c>
      <c r="G153" s="45">
        <f t="shared" si="169"/>
        <v>17.577353522053983</v>
      </c>
      <c r="H153" s="37">
        <f t="shared" si="170"/>
        <v>0.58591178406846611</v>
      </c>
      <c r="I153" s="30">
        <v>2</v>
      </c>
      <c r="J153" s="30">
        <v>26</v>
      </c>
      <c r="K153" s="37">
        <f t="shared" si="171"/>
        <v>7.6923076923076925</v>
      </c>
      <c r="L153" s="20">
        <v>20</v>
      </c>
      <c r="M153" s="45">
        <v>0</v>
      </c>
      <c r="N153" s="37">
        <f t="shared" si="172"/>
        <v>0</v>
      </c>
      <c r="O153" s="20">
        <v>2</v>
      </c>
      <c r="P153" s="45">
        <v>39</v>
      </c>
      <c r="Q153" s="43">
        <f t="shared" si="173"/>
        <v>19.5</v>
      </c>
      <c r="R153" s="20">
        <v>30</v>
      </c>
      <c r="S153" s="45">
        <v>0</v>
      </c>
      <c r="T153" s="45">
        <f t="shared" si="174"/>
        <v>0</v>
      </c>
      <c r="U153" s="30">
        <v>3</v>
      </c>
      <c r="V153" s="36">
        <v>4</v>
      </c>
      <c r="W153" s="20">
        <f t="shared" si="175"/>
        <v>75</v>
      </c>
      <c r="X153" s="43">
        <v>20</v>
      </c>
      <c r="Y153" s="45">
        <f>W153*20/80</f>
        <v>18.75</v>
      </c>
      <c r="Z153" s="45">
        <f t="shared" si="176"/>
        <v>0.9375</v>
      </c>
      <c r="AA153" s="36">
        <v>0</v>
      </c>
      <c r="AB153" s="45">
        <v>0</v>
      </c>
      <c r="AC153" s="20">
        <v>0</v>
      </c>
      <c r="AD153" s="20">
        <v>20</v>
      </c>
      <c r="AE153" s="45">
        <v>0</v>
      </c>
      <c r="AF153" s="45">
        <f t="shared" si="178"/>
        <v>0</v>
      </c>
      <c r="AG153" s="8">
        <v>15</v>
      </c>
      <c r="AH153" s="8">
        <v>671</v>
      </c>
      <c r="AI153" s="45">
        <f t="shared" si="134"/>
        <v>2.2354694485842028</v>
      </c>
      <c r="AJ153" s="43">
        <v>30</v>
      </c>
      <c r="AK153" s="45">
        <v>20</v>
      </c>
      <c r="AL153" s="45">
        <f t="shared" si="163"/>
        <v>0.66666666666666663</v>
      </c>
      <c r="AM153" s="30">
        <v>0</v>
      </c>
      <c r="AN153" s="30">
        <v>0</v>
      </c>
      <c r="AO153" s="45">
        <v>0</v>
      </c>
      <c r="AP153" s="43">
        <v>30</v>
      </c>
      <c r="AQ153" s="45">
        <v>30</v>
      </c>
      <c r="AR153" s="45">
        <f t="shared" si="167"/>
        <v>1</v>
      </c>
      <c r="AS153" s="20">
        <v>0</v>
      </c>
      <c r="AT153" s="45">
        <v>30</v>
      </c>
      <c r="AU153" s="45">
        <v>30</v>
      </c>
      <c r="AV153" s="45">
        <f t="shared" si="182"/>
        <v>1</v>
      </c>
      <c r="AW153" s="20">
        <v>0</v>
      </c>
      <c r="AX153" s="45">
        <v>30</v>
      </c>
      <c r="AY153" s="45">
        <v>30</v>
      </c>
      <c r="AZ153" s="45">
        <f t="shared" si="183"/>
        <v>1</v>
      </c>
      <c r="BA153" s="38">
        <v>131977.23630279701</v>
      </c>
      <c r="BB153" s="16">
        <v>11572496.280352701</v>
      </c>
      <c r="BC153" s="39">
        <f t="shared" si="186"/>
        <v>1.1404387878427098</v>
      </c>
      <c r="BD153" s="43">
        <v>30</v>
      </c>
      <c r="BE153" s="45">
        <v>20</v>
      </c>
      <c r="BF153" s="45">
        <f t="shared" si="215"/>
        <v>0.66666666666666663</v>
      </c>
      <c r="BG153" s="19">
        <v>638</v>
      </c>
      <c r="BH153" s="143">
        <v>1927</v>
      </c>
      <c r="BI153" s="143">
        <v>1931</v>
      </c>
      <c r="BJ153" s="43">
        <v>30</v>
      </c>
      <c r="BK153" s="45">
        <v>30</v>
      </c>
      <c r="BL153" s="45">
        <f t="shared" si="188"/>
        <v>1</v>
      </c>
      <c r="BM153" s="34">
        <v>37</v>
      </c>
      <c r="BN153" s="34">
        <v>45</v>
      </c>
      <c r="BO153" s="45">
        <f t="shared" si="189"/>
        <v>82.222222222222229</v>
      </c>
      <c r="BP153" s="43">
        <v>40</v>
      </c>
      <c r="BQ153" s="45">
        <v>30</v>
      </c>
      <c r="BR153" s="45">
        <f t="shared" si="190"/>
        <v>0.75</v>
      </c>
      <c r="BS153" s="34">
        <v>7</v>
      </c>
      <c r="BT153" s="34">
        <v>16</v>
      </c>
      <c r="BU153" s="45">
        <f t="shared" si="194"/>
        <v>43.75</v>
      </c>
      <c r="BV153" s="43">
        <v>40</v>
      </c>
      <c r="BW153" s="45">
        <v>0</v>
      </c>
      <c r="BX153" s="45">
        <f t="shared" si="195"/>
        <v>0</v>
      </c>
      <c r="BY153" s="30">
        <v>74</v>
      </c>
      <c r="BZ153" s="30">
        <v>1073</v>
      </c>
      <c r="CA153" s="45">
        <f t="shared" si="135"/>
        <v>6.8965517241379306</v>
      </c>
      <c r="CB153" s="20">
        <v>30</v>
      </c>
      <c r="CC153" s="45">
        <v>0</v>
      </c>
      <c r="CD153" s="45">
        <f t="shared" si="164"/>
        <v>0</v>
      </c>
      <c r="CE153" s="43">
        <v>20</v>
      </c>
      <c r="CF153" s="94">
        <v>652</v>
      </c>
      <c r="CG153" s="45">
        <f t="shared" si="137"/>
        <v>3.0674846625766872</v>
      </c>
      <c r="CH153" s="20">
        <v>30</v>
      </c>
      <c r="CI153" s="45">
        <v>30</v>
      </c>
      <c r="CJ153" s="45">
        <f t="shared" si="165"/>
        <v>1</v>
      </c>
      <c r="CK153" s="30">
        <v>61</v>
      </c>
      <c r="CL153" s="36">
        <v>272</v>
      </c>
      <c r="CM153" s="45">
        <f t="shared" si="139"/>
        <v>22.426470588235293</v>
      </c>
      <c r="CN153" s="20">
        <v>30</v>
      </c>
      <c r="CO153" s="45">
        <v>0</v>
      </c>
      <c r="CP153" s="45">
        <f t="shared" si="140"/>
        <v>0</v>
      </c>
      <c r="CQ153" s="103">
        <v>64</v>
      </c>
      <c r="CR153" s="20">
        <v>40</v>
      </c>
      <c r="CS153" s="45">
        <v>10</v>
      </c>
      <c r="CT153" s="45">
        <f t="shared" si="191"/>
        <v>0.25</v>
      </c>
      <c r="CU153" s="20">
        <v>1</v>
      </c>
      <c r="CV153" s="20">
        <v>30</v>
      </c>
      <c r="CW153" s="45">
        <v>20</v>
      </c>
      <c r="CX153" s="45">
        <f t="shared" si="184"/>
        <v>0.66666666666666663</v>
      </c>
      <c r="CY153" s="45">
        <v>100</v>
      </c>
      <c r="CZ153" s="20">
        <v>10</v>
      </c>
      <c r="DA153" s="45">
        <v>10</v>
      </c>
      <c r="DB153" s="45">
        <f t="shared" si="179"/>
        <v>1</v>
      </c>
      <c r="DC153" s="89">
        <v>68.900000000000006</v>
      </c>
      <c r="DD153" s="20">
        <v>20</v>
      </c>
      <c r="DE153" s="45">
        <v>20</v>
      </c>
      <c r="DF153" s="45">
        <f t="shared" si="214"/>
        <v>1</v>
      </c>
      <c r="DG153" s="20"/>
      <c r="DH153" s="20">
        <v>40</v>
      </c>
      <c r="DI153" s="45">
        <v>0</v>
      </c>
      <c r="DJ153" s="45">
        <f t="shared" si="180"/>
        <v>0</v>
      </c>
      <c r="DK153" s="20">
        <v>0</v>
      </c>
      <c r="DL153" s="20">
        <v>20</v>
      </c>
      <c r="DM153" s="45">
        <v>20</v>
      </c>
      <c r="DN153" s="45">
        <f t="shared" si="185"/>
        <v>1</v>
      </c>
      <c r="DO153" s="41">
        <f t="shared" si="192"/>
        <v>630</v>
      </c>
      <c r="DP153" s="41">
        <f t="shared" si="193"/>
        <v>336.32735352205395</v>
      </c>
      <c r="DQ153" s="42">
        <f t="shared" si="181"/>
        <v>0.53385294209849832</v>
      </c>
    </row>
    <row r="154" spans="1:170" ht="38.25" customHeight="1">
      <c r="A154" s="60" t="s">
        <v>50</v>
      </c>
      <c r="B154" s="80" t="s">
        <v>203</v>
      </c>
      <c r="C154" s="20">
        <v>127</v>
      </c>
      <c r="D154" s="20">
        <v>333</v>
      </c>
      <c r="E154" s="20">
        <f t="shared" si="168"/>
        <v>38.138138138138139</v>
      </c>
      <c r="F154" s="36">
        <v>30</v>
      </c>
      <c r="G154" s="45">
        <f t="shared" si="169"/>
        <v>16.344916344916346</v>
      </c>
      <c r="H154" s="37">
        <f t="shared" si="170"/>
        <v>0.54483054483054483</v>
      </c>
      <c r="I154" s="30">
        <v>13</v>
      </c>
      <c r="J154" s="30">
        <v>39</v>
      </c>
      <c r="K154" s="20">
        <f t="shared" si="171"/>
        <v>33.333333333333336</v>
      </c>
      <c r="L154" s="20">
        <v>20</v>
      </c>
      <c r="M154" s="45">
        <v>15</v>
      </c>
      <c r="N154" s="37">
        <f t="shared" si="172"/>
        <v>0.75</v>
      </c>
      <c r="O154" s="20">
        <v>13</v>
      </c>
      <c r="P154" s="45">
        <v>81.25</v>
      </c>
      <c r="Q154" s="43">
        <f t="shared" si="173"/>
        <v>6.25</v>
      </c>
      <c r="R154" s="20">
        <v>30</v>
      </c>
      <c r="S154" s="45">
        <v>30</v>
      </c>
      <c r="T154" s="45">
        <f t="shared" si="174"/>
        <v>1</v>
      </c>
      <c r="U154" s="30">
        <v>3.5</v>
      </c>
      <c r="V154" s="36">
        <v>5</v>
      </c>
      <c r="W154" s="20">
        <f t="shared" si="175"/>
        <v>70</v>
      </c>
      <c r="X154" s="43">
        <v>20</v>
      </c>
      <c r="Y154" s="45">
        <f>W154*20/80</f>
        <v>17.5</v>
      </c>
      <c r="Z154" s="45">
        <f t="shared" si="176"/>
        <v>0.875</v>
      </c>
      <c r="AA154" s="36">
        <v>4</v>
      </c>
      <c r="AB154" s="45">
        <v>5</v>
      </c>
      <c r="AC154" s="20">
        <f t="shared" si="177"/>
        <v>80</v>
      </c>
      <c r="AD154" s="20">
        <v>20</v>
      </c>
      <c r="AE154" s="45">
        <v>20</v>
      </c>
      <c r="AF154" s="45">
        <f t="shared" si="178"/>
        <v>1</v>
      </c>
      <c r="AG154" s="8">
        <v>121</v>
      </c>
      <c r="AH154" s="8">
        <v>3131</v>
      </c>
      <c r="AI154" s="45">
        <f t="shared" si="134"/>
        <v>3.8645800063877354</v>
      </c>
      <c r="AJ154" s="43">
        <v>30</v>
      </c>
      <c r="AK154" s="45">
        <v>20</v>
      </c>
      <c r="AL154" s="45">
        <f t="shared" si="163"/>
        <v>0.66666666666666663</v>
      </c>
      <c r="AM154" s="30">
        <v>0</v>
      </c>
      <c r="AN154" s="30">
        <v>0</v>
      </c>
      <c r="AO154" s="45">
        <v>0</v>
      </c>
      <c r="AP154" s="43">
        <v>30</v>
      </c>
      <c r="AQ154" s="45">
        <v>30</v>
      </c>
      <c r="AR154" s="45">
        <f t="shared" si="167"/>
        <v>1</v>
      </c>
      <c r="AS154" s="20">
        <v>0</v>
      </c>
      <c r="AT154" s="45">
        <v>30</v>
      </c>
      <c r="AU154" s="45">
        <v>30</v>
      </c>
      <c r="AV154" s="45">
        <f t="shared" si="182"/>
        <v>1</v>
      </c>
      <c r="AW154" s="20">
        <v>0</v>
      </c>
      <c r="AX154" s="45">
        <v>30</v>
      </c>
      <c r="AY154" s="45">
        <v>30</v>
      </c>
      <c r="AZ154" s="45">
        <f t="shared" si="183"/>
        <v>1</v>
      </c>
      <c r="BA154" s="38">
        <v>1044604.71485858</v>
      </c>
      <c r="BB154" s="16">
        <v>70608183.4279024</v>
      </c>
      <c r="BC154" s="39">
        <f t="shared" si="186"/>
        <v>1.4794385921643485</v>
      </c>
      <c r="BD154" s="43">
        <v>30</v>
      </c>
      <c r="BE154" s="45">
        <v>20</v>
      </c>
      <c r="BF154" s="45">
        <f t="shared" si="215"/>
        <v>0.66666666666666663</v>
      </c>
      <c r="BG154" s="19">
        <v>3129</v>
      </c>
      <c r="BH154" s="143">
        <v>2074</v>
      </c>
      <c r="BI154" s="143">
        <v>2078</v>
      </c>
      <c r="BJ154" s="43">
        <v>30</v>
      </c>
      <c r="BK154" s="45">
        <v>30</v>
      </c>
      <c r="BL154" s="45">
        <f t="shared" si="188"/>
        <v>1</v>
      </c>
      <c r="BM154" s="34">
        <v>55</v>
      </c>
      <c r="BN154" s="34">
        <v>65</v>
      </c>
      <c r="BO154" s="45">
        <f t="shared" si="189"/>
        <v>84.615384615384613</v>
      </c>
      <c r="BP154" s="43">
        <v>40</v>
      </c>
      <c r="BQ154" s="45">
        <v>30</v>
      </c>
      <c r="BR154" s="45">
        <f t="shared" si="190"/>
        <v>0.75</v>
      </c>
      <c r="BS154" s="34">
        <v>8</v>
      </c>
      <c r="BT154" s="34">
        <v>22</v>
      </c>
      <c r="BU154" s="45">
        <f t="shared" si="194"/>
        <v>36.363636363636367</v>
      </c>
      <c r="BV154" s="43">
        <v>40</v>
      </c>
      <c r="BW154" s="45">
        <v>0</v>
      </c>
      <c r="BX154" s="45">
        <f t="shared" si="195"/>
        <v>0</v>
      </c>
      <c r="BY154" s="30">
        <v>75</v>
      </c>
      <c r="BZ154" s="30">
        <v>1423</v>
      </c>
      <c r="CA154" s="45">
        <f t="shared" si="135"/>
        <v>5.2705551651440619</v>
      </c>
      <c r="CB154" s="20">
        <v>30</v>
      </c>
      <c r="CC154" s="45">
        <v>30</v>
      </c>
      <c r="CD154" s="45">
        <f t="shared" si="164"/>
        <v>1</v>
      </c>
      <c r="CE154" s="43">
        <v>16</v>
      </c>
      <c r="CF154" s="94">
        <v>671</v>
      </c>
      <c r="CG154" s="45">
        <f t="shared" si="137"/>
        <v>2.3845007451564828</v>
      </c>
      <c r="CH154" s="20">
        <v>30</v>
      </c>
      <c r="CI154" s="45">
        <v>30</v>
      </c>
      <c r="CJ154" s="45">
        <f t="shared" si="165"/>
        <v>1</v>
      </c>
      <c r="CK154" s="30">
        <v>87</v>
      </c>
      <c r="CL154" s="36">
        <v>350</v>
      </c>
      <c r="CM154" s="45">
        <f t="shared" si="139"/>
        <v>24.857142857142858</v>
      </c>
      <c r="CN154" s="20">
        <v>30</v>
      </c>
      <c r="CO154" s="45">
        <v>0</v>
      </c>
      <c r="CP154" s="45">
        <f t="shared" si="140"/>
        <v>0</v>
      </c>
      <c r="CQ154" s="103">
        <v>50.7</v>
      </c>
      <c r="CR154" s="20">
        <v>40</v>
      </c>
      <c r="CS154" s="45">
        <v>0</v>
      </c>
      <c r="CT154" s="45">
        <f t="shared" si="191"/>
        <v>0</v>
      </c>
      <c r="CU154" s="20">
        <v>1</v>
      </c>
      <c r="CV154" s="20">
        <v>30</v>
      </c>
      <c r="CW154" s="45">
        <v>20</v>
      </c>
      <c r="CX154" s="45">
        <f t="shared" si="184"/>
        <v>0.66666666666666663</v>
      </c>
      <c r="CY154" s="45">
        <v>50</v>
      </c>
      <c r="CZ154" s="20">
        <v>10</v>
      </c>
      <c r="DA154" s="45">
        <v>10</v>
      </c>
      <c r="DB154" s="45">
        <f t="shared" si="179"/>
        <v>1</v>
      </c>
      <c r="DC154" s="89">
        <v>68.7</v>
      </c>
      <c r="DD154" s="20">
        <v>20</v>
      </c>
      <c r="DE154" s="45">
        <v>20</v>
      </c>
      <c r="DF154" s="45">
        <f t="shared" si="214"/>
        <v>1</v>
      </c>
      <c r="DG154" s="20" t="s">
        <v>214</v>
      </c>
      <c r="DH154" s="20">
        <v>40</v>
      </c>
      <c r="DI154" s="45">
        <v>20</v>
      </c>
      <c r="DJ154" s="45">
        <f t="shared" si="180"/>
        <v>0.5</v>
      </c>
      <c r="DK154" s="20">
        <v>0</v>
      </c>
      <c r="DL154" s="20">
        <v>20</v>
      </c>
      <c r="DM154" s="45">
        <v>20</v>
      </c>
      <c r="DN154" s="45">
        <f t="shared" si="185"/>
        <v>1</v>
      </c>
      <c r="DO154" s="41">
        <f t="shared" si="192"/>
        <v>630</v>
      </c>
      <c r="DP154" s="41">
        <f t="shared" si="193"/>
        <v>438.84491634491633</v>
      </c>
      <c r="DQ154" s="42">
        <f t="shared" si="181"/>
        <v>0.69657923229351804</v>
      </c>
    </row>
    <row r="155" spans="1:170" ht="38.25" customHeight="1">
      <c r="A155" s="60" t="s">
        <v>50</v>
      </c>
      <c r="B155" s="80" t="s">
        <v>204</v>
      </c>
      <c r="C155" s="20">
        <v>164</v>
      </c>
      <c r="D155" s="20">
        <v>381</v>
      </c>
      <c r="E155" s="20">
        <f t="shared" si="168"/>
        <v>43.044619422572175</v>
      </c>
      <c r="F155" s="36">
        <v>30</v>
      </c>
      <c r="G155" s="45">
        <f t="shared" si="169"/>
        <v>18.447694038245217</v>
      </c>
      <c r="H155" s="37">
        <f t="shared" si="170"/>
        <v>0.61492313460817394</v>
      </c>
      <c r="I155" s="30">
        <v>15</v>
      </c>
      <c r="J155" s="30">
        <v>48</v>
      </c>
      <c r="K155" s="20">
        <f t="shared" si="171"/>
        <v>31.25</v>
      </c>
      <c r="L155" s="20">
        <v>20</v>
      </c>
      <c r="M155" s="45">
        <v>15</v>
      </c>
      <c r="N155" s="37">
        <f t="shared" si="172"/>
        <v>0.75</v>
      </c>
      <c r="O155" s="20">
        <v>15</v>
      </c>
      <c r="P155" s="45">
        <v>63</v>
      </c>
      <c r="Q155" s="43">
        <f t="shared" si="173"/>
        <v>4.2</v>
      </c>
      <c r="R155" s="20">
        <v>30</v>
      </c>
      <c r="S155" s="45">
        <v>30</v>
      </c>
      <c r="T155" s="45">
        <f t="shared" si="174"/>
        <v>1</v>
      </c>
      <c r="U155" s="30">
        <v>0</v>
      </c>
      <c r="V155" s="36">
        <v>0</v>
      </c>
      <c r="W155" s="20">
        <v>0</v>
      </c>
      <c r="X155" s="43">
        <v>20</v>
      </c>
      <c r="Y155" s="45">
        <v>0</v>
      </c>
      <c r="Z155" s="45">
        <f t="shared" si="176"/>
        <v>0</v>
      </c>
      <c r="AA155" s="36">
        <v>0</v>
      </c>
      <c r="AB155" s="45">
        <v>0</v>
      </c>
      <c r="AC155" s="20">
        <v>0</v>
      </c>
      <c r="AD155" s="20">
        <v>20</v>
      </c>
      <c r="AE155" s="45">
        <v>0</v>
      </c>
      <c r="AF155" s="45">
        <f t="shared" si="178"/>
        <v>0</v>
      </c>
      <c r="AG155" s="8">
        <v>36</v>
      </c>
      <c r="AH155" s="8">
        <v>3257</v>
      </c>
      <c r="AI155" s="45">
        <f t="shared" si="134"/>
        <v>1.105311636475284</v>
      </c>
      <c r="AJ155" s="43">
        <v>30</v>
      </c>
      <c r="AK155" s="45">
        <v>20</v>
      </c>
      <c r="AL155" s="45">
        <f t="shared" si="163"/>
        <v>0.66666666666666663</v>
      </c>
      <c r="AM155" s="30">
        <v>0</v>
      </c>
      <c r="AN155" s="30">
        <v>0</v>
      </c>
      <c r="AO155" s="45">
        <v>0</v>
      </c>
      <c r="AP155" s="43">
        <v>30</v>
      </c>
      <c r="AQ155" s="45">
        <v>30</v>
      </c>
      <c r="AR155" s="45">
        <f t="shared" si="167"/>
        <v>1</v>
      </c>
      <c r="AS155" s="20">
        <v>0</v>
      </c>
      <c r="AT155" s="45">
        <v>30</v>
      </c>
      <c r="AU155" s="45">
        <v>30</v>
      </c>
      <c r="AV155" s="45">
        <f t="shared" si="182"/>
        <v>1</v>
      </c>
      <c r="AW155" s="20">
        <v>0</v>
      </c>
      <c r="AX155" s="45">
        <v>30</v>
      </c>
      <c r="AY155" s="45">
        <v>30</v>
      </c>
      <c r="AZ155" s="45">
        <f t="shared" si="183"/>
        <v>1</v>
      </c>
      <c r="BA155" s="38">
        <v>390543.90638181102</v>
      </c>
      <c r="BB155" s="16">
        <v>74565914.876818895</v>
      </c>
      <c r="BC155" s="39">
        <f t="shared" si="186"/>
        <v>0.523756607864304</v>
      </c>
      <c r="BD155" s="43">
        <v>30</v>
      </c>
      <c r="BE155" s="45">
        <v>20</v>
      </c>
      <c r="BF155" s="45">
        <f t="shared" si="215"/>
        <v>0.66666666666666663</v>
      </c>
      <c r="BG155" s="19">
        <v>3256</v>
      </c>
      <c r="BH155" s="143">
        <v>3576</v>
      </c>
      <c r="BI155" s="143">
        <v>3576</v>
      </c>
      <c r="BJ155" s="43">
        <v>30</v>
      </c>
      <c r="BK155" s="45">
        <v>30</v>
      </c>
      <c r="BL155" s="45">
        <f t="shared" si="188"/>
        <v>1</v>
      </c>
      <c r="BM155" s="34">
        <v>58</v>
      </c>
      <c r="BN155" s="34">
        <v>69</v>
      </c>
      <c r="BO155" s="45">
        <f t="shared" si="189"/>
        <v>84.05797101449275</v>
      </c>
      <c r="BP155" s="43">
        <v>40</v>
      </c>
      <c r="BQ155" s="45">
        <v>30</v>
      </c>
      <c r="BR155" s="45">
        <f t="shared" si="190"/>
        <v>0.75</v>
      </c>
      <c r="BS155" s="34">
        <v>15</v>
      </c>
      <c r="BT155" s="34">
        <v>36</v>
      </c>
      <c r="BU155" s="45">
        <f t="shared" si="194"/>
        <v>41.666666666666664</v>
      </c>
      <c r="BV155" s="43">
        <v>40</v>
      </c>
      <c r="BW155" s="45">
        <v>0</v>
      </c>
      <c r="BX155" s="45">
        <f t="shared" si="195"/>
        <v>0</v>
      </c>
      <c r="BY155" s="30">
        <v>111</v>
      </c>
      <c r="BZ155" s="30">
        <v>1055</v>
      </c>
      <c r="CA155" s="45">
        <f t="shared" si="135"/>
        <v>10.521327014218009</v>
      </c>
      <c r="CB155" s="20">
        <v>30</v>
      </c>
      <c r="CC155" s="45">
        <v>0</v>
      </c>
      <c r="CD155" s="45">
        <f t="shared" si="164"/>
        <v>0</v>
      </c>
      <c r="CE155" s="43">
        <v>28</v>
      </c>
      <c r="CF155" s="94">
        <v>295</v>
      </c>
      <c r="CG155" s="45">
        <f t="shared" si="137"/>
        <v>9.4915254237288131</v>
      </c>
      <c r="CH155" s="20">
        <v>30</v>
      </c>
      <c r="CI155" s="45">
        <v>0</v>
      </c>
      <c r="CJ155" s="45">
        <f t="shared" si="165"/>
        <v>0</v>
      </c>
      <c r="CK155" s="30">
        <v>93</v>
      </c>
      <c r="CL155" s="36">
        <v>105</v>
      </c>
      <c r="CM155" s="45">
        <f t="shared" si="139"/>
        <v>88.571428571428569</v>
      </c>
      <c r="CN155" s="20">
        <v>30</v>
      </c>
      <c r="CO155" s="45">
        <v>0</v>
      </c>
      <c r="CP155" s="45">
        <f t="shared" si="140"/>
        <v>0</v>
      </c>
      <c r="CQ155" s="103">
        <v>59.3</v>
      </c>
      <c r="CR155" s="20">
        <v>40</v>
      </c>
      <c r="CS155" s="45">
        <v>0</v>
      </c>
      <c r="CT155" s="45">
        <f t="shared" si="191"/>
        <v>0</v>
      </c>
      <c r="CU155" s="20">
        <v>2</v>
      </c>
      <c r="CV155" s="20">
        <v>30</v>
      </c>
      <c r="CW155" s="45">
        <v>20</v>
      </c>
      <c r="CX155" s="45">
        <f t="shared" si="184"/>
        <v>0.66666666666666663</v>
      </c>
      <c r="CY155" s="45">
        <v>100</v>
      </c>
      <c r="CZ155" s="20">
        <v>10</v>
      </c>
      <c r="DA155" s="45">
        <v>10</v>
      </c>
      <c r="DB155" s="45">
        <f t="shared" si="179"/>
        <v>1</v>
      </c>
      <c r="DC155" s="89">
        <v>77.7</v>
      </c>
      <c r="DD155" s="20">
        <v>20</v>
      </c>
      <c r="DE155" s="45">
        <v>20</v>
      </c>
      <c r="DF155" s="45">
        <f t="shared" si="214"/>
        <v>1</v>
      </c>
      <c r="DG155" s="20" t="s">
        <v>218</v>
      </c>
      <c r="DH155" s="20">
        <v>40</v>
      </c>
      <c r="DI155" s="45">
        <v>20</v>
      </c>
      <c r="DJ155" s="45">
        <f t="shared" si="180"/>
        <v>0.5</v>
      </c>
      <c r="DK155" s="20">
        <v>0</v>
      </c>
      <c r="DL155" s="20">
        <v>20</v>
      </c>
      <c r="DM155" s="45">
        <v>20</v>
      </c>
      <c r="DN155" s="45">
        <f t="shared" si="185"/>
        <v>1</v>
      </c>
      <c r="DO155" s="41">
        <f t="shared" si="192"/>
        <v>630</v>
      </c>
      <c r="DP155" s="41">
        <f t="shared" si="193"/>
        <v>343.44769403824523</v>
      </c>
      <c r="DQ155" s="42">
        <f t="shared" si="181"/>
        <v>0.5451550699019766</v>
      </c>
    </row>
    <row r="156" spans="1:170" ht="38.25" customHeight="1">
      <c r="A156" s="60" t="s">
        <v>50</v>
      </c>
      <c r="B156" s="80" t="s">
        <v>205</v>
      </c>
      <c r="C156" s="20">
        <v>141</v>
      </c>
      <c r="D156" s="20">
        <v>392</v>
      </c>
      <c r="E156" s="20">
        <f t="shared" si="168"/>
        <v>35.969387755102041</v>
      </c>
      <c r="F156" s="36">
        <v>30</v>
      </c>
      <c r="G156" s="45">
        <f t="shared" si="169"/>
        <v>15.415451895043731</v>
      </c>
      <c r="H156" s="37">
        <f t="shared" si="170"/>
        <v>0.51384839650145764</v>
      </c>
      <c r="I156" s="30">
        <v>16</v>
      </c>
      <c r="J156" s="30">
        <v>40</v>
      </c>
      <c r="K156" s="20">
        <f t="shared" si="171"/>
        <v>40</v>
      </c>
      <c r="L156" s="20">
        <v>20</v>
      </c>
      <c r="M156" s="45">
        <v>20</v>
      </c>
      <c r="N156" s="37">
        <f t="shared" si="172"/>
        <v>1</v>
      </c>
      <c r="O156" s="20">
        <v>16</v>
      </c>
      <c r="P156" s="45">
        <v>96</v>
      </c>
      <c r="Q156" s="43">
        <f t="shared" si="173"/>
        <v>6</v>
      </c>
      <c r="R156" s="20">
        <v>30</v>
      </c>
      <c r="S156" s="45">
        <v>30</v>
      </c>
      <c r="T156" s="45">
        <f t="shared" si="174"/>
        <v>1</v>
      </c>
      <c r="U156" s="30">
        <v>8</v>
      </c>
      <c r="V156" s="36">
        <v>10.5</v>
      </c>
      <c r="W156" s="20">
        <f t="shared" si="175"/>
        <v>76.19047619047619</v>
      </c>
      <c r="X156" s="43">
        <v>20</v>
      </c>
      <c r="Y156" s="45">
        <f>W156*20/80</f>
        <v>19.047619047619047</v>
      </c>
      <c r="Z156" s="45">
        <f t="shared" si="176"/>
        <v>0.95238095238095233</v>
      </c>
      <c r="AA156" s="36">
        <v>5.5</v>
      </c>
      <c r="AB156" s="45">
        <v>8</v>
      </c>
      <c r="AC156" s="20">
        <f t="shared" si="177"/>
        <v>68.75</v>
      </c>
      <c r="AD156" s="20">
        <v>20</v>
      </c>
      <c r="AE156" s="45">
        <f>AC156*20/80</f>
        <v>17.1875</v>
      </c>
      <c r="AF156" s="45">
        <f t="shared" si="178"/>
        <v>0.859375</v>
      </c>
      <c r="AG156" s="8">
        <v>27</v>
      </c>
      <c r="AH156" s="8">
        <v>4570</v>
      </c>
      <c r="AI156" s="45">
        <f t="shared" si="134"/>
        <v>0.5908096280087527</v>
      </c>
      <c r="AJ156" s="43">
        <v>30</v>
      </c>
      <c r="AK156" s="45">
        <v>20</v>
      </c>
      <c r="AL156" s="45">
        <f t="shared" si="163"/>
        <v>0.66666666666666663</v>
      </c>
      <c r="AM156" s="30">
        <v>0</v>
      </c>
      <c r="AN156" s="30">
        <v>0</v>
      </c>
      <c r="AO156" s="45">
        <v>0</v>
      </c>
      <c r="AP156" s="43">
        <v>30</v>
      </c>
      <c r="AQ156" s="45">
        <v>30</v>
      </c>
      <c r="AR156" s="45">
        <f t="shared" si="167"/>
        <v>1</v>
      </c>
      <c r="AS156" s="20">
        <v>0</v>
      </c>
      <c r="AT156" s="45">
        <v>30</v>
      </c>
      <c r="AU156" s="45">
        <v>30</v>
      </c>
      <c r="AV156" s="45">
        <f t="shared" si="182"/>
        <v>1</v>
      </c>
      <c r="AW156" s="20">
        <v>0</v>
      </c>
      <c r="AX156" s="45">
        <v>30</v>
      </c>
      <c r="AY156" s="45">
        <v>30</v>
      </c>
      <c r="AZ156" s="45">
        <f t="shared" si="183"/>
        <v>1</v>
      </c>
      <c r="BA156" s="38">
        <v>357195.0139120915</v>
      </c>
      <c r="BB156" s="16">
        <v>89940308.449138507</v>
      </c>
      <c r="BC156" s="39">
        <f t="shared" si="186"/>
        <v>0.39714675218629725</v>
      </c>
      <c r="BD156" s="43">
        <v>30</v>
      </c>
      <c r="BE156" s="45">
        <v>30</v>
      </c>
      <c r="BF156" s="45">
        <f t="shared" si="215"/>
        <v>1</v>
      </c>
      <c r="BG156" s="19">
        <v>4564</v>
      </c>
      <c r="BH156" s="143">
        <v>2426</v>
      </c>
      <c r="BI156" s="143">
        <v>2427</v>
      </c>
      <c r="BJ156" s="43">
        <v>30</v>
      </c>
      <c r="BK156" s="45">
        <v>30</v>
      </c>
      <c r="BL156" s="45">
        <f t="shared" si="188"/>
        <v>1</v>
      </c>
      <c r="BM156" s="34">
        <v>47</v>
      </c>
      <c r="BN156" s="34">
        <v>60</v>
      </c>
      <c r="BO156" s="45">
        <f t="shared" si="189"/>
        <v>78.333333333333329</v>
      </c>
      <c r="BP156" s="43">
        <v>40</v>
      </c>
      <c r="BQ156" s="45">
        <v>20</v>
      </c>
      <c r="BR156" s="45">
        <f t="shared" si="190"/>
        <v>0.5</v>
      </c>
      <c r="BS156" s="34">
        <v>22</v>
      </c>
      <c r="BT156" s="34">
        <v>48</v>
      </c>
      <c r="BU156" s="45">
        <f t="shared" si="194"/>
        <v>45.833333333333336</v>
      </c>
      <c r="BV156" s="43">
        <v>40</v>
      </c>
      <c r="BW156" s="45">
        <v>0</v>
      </c>
      <c r="BX156" s="45">
        <f t="shared" si="195"/>
        <v>0</v>
      </c>
      <c r="BY156" s="30">
        <v>129</v>
      </c>
      <c r="BZ156" s="30">
        <v>1358</v>
      </c>
      <c r="CA156" s="45">
        <f t="shared" si="135"/>
        <v>9.4992636229749632</v>
      </c>
      <c r="CB156" s="20">
        <v>30</v>
      </c>
      <c r="CC156" s="45">
        <v>0</v>
      </c>
      <c r="CD156" s="45">
        <f t="shared" si="164"/>
        <v>0</v>
      </c>
      <c r="CE156" s="43">
        <v>36</v>
      </c>
      <c r="CF156" s="94">
        <v>587</v>
      </c>
      <c r="CG156" s="45">
        <f t="shared" si="137"/>
        <v>6.1328790459965932</v>
      </c>
      <c r="CH156" s="20">
        <v>30</v>
      </c>
      <c r="CI156" s="45">
        <v>0</v>
      </c>
      <c r="CJ156" s="45">
        <f t="shared" si="165"/>
        <v>0</v>
      </c>
      <c r="CK156" s="30">
        <v>83</v>
      </c>
      <c r="CL156" s="36">
        <v>228</v>
      </c>
      <c r="CM156" s="45">
        <f t="shared" si="139"/>
        <v>36.403508771929822</v>
      </c>
      <c r="CN156" s="20">
        <v>30</v>
      </c>
      <c r="CO156" s="45">
        <v>0</v>
      </c>
      <c r="CP156" s="45">
        <f t="shared" si="140"/>
        <v>0</v>
      </c>
      <c r="CQ156" s="103">
        <v>49.3</v>
      </c>
      <c r="CR156" s="20">
        <v>40</v>
      </c>
      <c r="CS156" s="45">
        <v>0</v>
      </c>
      <c r="CT156" s="45">
        <f t="shared" si="191"/>
        <v>0</v>
      </c>
      <c r="CU156" s="20">
        <v>1</v>
      </c>
      <c r="CV156" s="20">
        <v>30</v>
      </c>
      <c r="CW156" s="45">
        <v>20</v>
      </c>
      <c r="CX156" s="45">
        <f t="shared" si="184"/>
        <v>0.66666666666666663</v>
      </c>
      <c r="CY156" s="45">
        <v>88</v>
      </c>
      <c r="CZ156" s="20">
        <v>10</v>
      </c>
      <c r="DA156" s="45">
        <v>10</v>
      </c>
      <c r="DB156" s="45">
        <f t="shared" si="179"/>
        <v>1</v>
      </c>
      <c r="DC156" s="89">
        <v>63.9</v>
      </c>
      <c r="DD156" s="20">
        <v>20</v>
      </c>
      <c r="DE156" s="45">
        <v>20</v>
      </c>
      <c r="DF156" s="45">
        <f t="shared" si="214"/>
        <v>1</v>
      </c>
      <c r="DG156" s="20" t="s">
        <v>218</v>
      </c>
      <c r="DH156" s="20">
        <v>40</v>
      </c>
      <c r="DI156" s="45">
        <v>20</v>
      </c>
      <c r="DJ156" s="45">
        <f t="shared" si="180"/>
        <v>0.5</v>
      </c>
      <c r="DK156" s="20">
        <v>2</v>
      </c>
      <c r="DL156" s="20">
        <v>20</v>
      </c>
      <c r="DM156" s="45">
        <v>0</v>
      </c>
      <c r="DN156" s="45">
        <f t="shared" si="185"/>
        <v>0</v>
      </c>
      <c r="DO156" s="41">
        <f t="shared" si="192"/>
        <v>630</v>
      </c>
      <c r="DP156" s="41">
        <f t="shared" si="193"/>
        <v>361.65057094266274</v>
      </c>
      <c r="DQ156" s="42">
        <f t="shared" si="181"/>
        <v>0.57404852530581385</v>
      </c>
    </row>
    <row r="157" spans="1:170" ht="38.25" customHeight="1">
      <c r="A157" s="60" t="s">
        <v>50</v>
      </c>
      <c r="B157" s="80" t="s">
        <v>206</v>
      </c>
      <c r="C157" s="20">
        <v>181</v>
      </c>
      <c r="D157" s="20">
        <v>481</v>
      </c>
      <c r="E157" s="20">
        <f t="shared" si="168"/>
        <v>37.629937629937629</v>
      </c>
      <c r="F157" s="36">
        <v>30</v>
      </c>
      <c r="G157" s="45">
        <f t="shared" si="169"/>
        <v>16.127116127116125</v>
      </c>
      <c r="H157" s="37">
        <f t="shared" si="170"/>
        <v>0.53757053757053752</v>
      </c>
      <c r="I157" s="30">
        <v>9</v>
      </c>
      <c r="J157" s="30">
        <v>55.5</v>
      </c>
      <c r="K157" s="45">
        <f t="shared" si="171"/>
        <v>16.216216216216218</v>
      </c>
      <c r="L157" s="20">
        <v>20</v>
      </c>
      <c r="M157" s="45">
        <v>0</v>
      </c>
      <c r="N157" s="37">
        <f t="shared" si="172"/>
        <v>0</v>
      </c>
      <c r="O157" s="20">
        <v>9</v>
      </c>
      <c r="P157" s="45">
        <v>99.5</v>
      </c>
      <c r="Q157" s="43">
        <f t="shared" si="173"/>
        <v>11.055555555555555</v>
      </c>
      <c r="R157" s="20">
        <v>30</v>
      </c>
      <c r="S157" s="45">
        <v>30</v>
      </c>
      <c r="T157" s="45">
        <f t="shared" si="174"/>
        <v>1</v>
      </c>
      <c r="U157" s="30">
        <v>3.5</v>
      </c>
      <c r="V157" s="55">
        <v>6.5</v>
      </c>
      <c r="W157" s="20">
        <f t="shared" si="175"/>
        <v>53.846153846153847</v>
      </c>
      <c r="X157" s="43">
        <v>20</v>
      </c>
      <c r="Y157" s="45">
        <f>W157*20/80</f>
        <v>13.461538461538462</v>
      </c>
      <c r="Z157" s="45">
        <f t="shared" si="176"/>
        <v>0.67307692307692313</v>
      </c>
      <c r="AA157" s="36">
        <v>5</v>
      </c>
      <c r="AB157" s="45">
        <v>5.5</v>
      </c>
      <c r="AC157" s="20">
        <f t="shared" si="177"/>
        <v>90.909090909090907</v>
      </c>
      <c r="AD157" s="20">
        <v>20</v>
      </c>
      <c r="AE157" s="45">
        <v>20</v>
      </c>
      <c r="AF157" s="45">
        <f t="shared" si="178"/>
        <v>1</v>
      </c>
      <c r="AG157" s="8">
        <v>33</v>
      </c>
      <c r="AH157" s="8">
        <v>1891</v>
      </c>
      <c r="AI157" s="45">
        <f t="shared" si="134"/>
        <v>1.7451084082496033</v>
      </c>
      <c r="AJ157" s="43">
        <v>30</v>
      </c>
      <c r="AK157" s="45">
        <v>20</v>
      </c>
      <c r="AL157" s="45">
        <f t="shared" si="163"/>
        <v>0.66666666666666663</v>
      </c>
      <c r="AM157" s="30">
        <v>0</v>
      </c>
      <c r="AN157" s="30">
        <v>0</v>
      </c>
      <c r="AO157" s="45">
        <v>0</v>
      </c>
      <c r="AP157" s="43">
        <v>30</v>
      </c>
      <c r="AQ157" s="45">
        <v>30</v>
      </c>
      <c r="AR157" s="45">
        <f t="shared" si="167"/>
        <v>1</v>
      </c>
      <c r="AS157" s="20">
        <v>0</v>
      </c>
      <c r="AT157" s="45">
        <v>30</v>
      </c>
      <c r="AU157" s="45">
        <v>30</v>
      </c>
      <c r="AV157" s="45">
        <f t="shared" si="182"/>
        <v>1</v>
      </c>
      <c r="AW157" s="20">
        <v>1</v>
      </c>
      <c r="AX157" s="45">
        <v>30</v>
      </c>
      <c r="AY157" s="45">
        <v>0</v>
      </c>
      <c r="AZ157" s="45">
        <f t="shared" si="183"/>
        <v>0</v>
      </c>
      <c r="BA157" s="38">
        <v>290300.90045262099</v>
      </c>
      <c r="BB157" s="16">
        <v>52569382.436408401</v>
      </c>
      <c r="BC157" s="39">
        <f t="shared" si="186"/>
        <v>0.55222429292143438</v>
      </c>
      <c r="BD157" s="43">
        <v>30</v>
      </c>
      <c r="BE157" s="45">
        <v>20</v>
      </c>
      <c r="BF157" s="45">
        <f t="shared" si="215"/>
        <v>0.66666666666666663</v>
      </c>
      <c r="BG157" s="19">
        <v>1885</v>
      </c>
      <c r="BH157" s="143">
        <v>1278</v>
      </c>
      <c r="BI157" s="143">
        <v>1284</v>
      </c>
      <c r="BJ157" s="43">
        <v>30</v>
      </c>
      <c r="BK157" s="45">
        <v>30</v>
      </c>
      <c r="BL157" s="45">
        <f t="shared" si="188"/>
        <v>1</v>
      </c>
      <c r="BM157" s="34">
        <v>60</v>
      </c>
      <c r="BN157" s="34">
        <v>71</v>
      </c>
      <c r="BO157" s="45">
        <f t="shared" si="189"/>
        <v>84.507042253521121</v>
      </c>
      <c r="BP157" s="43">
        <v>40</v>
      </c>
      <c r="BQ157" s="45">
        <v>30</v>
      </c>
      <c r="BR157" s="45">
        <f t="shared" si="190"/>
        <v>0.75</v>
      </c>
      <c r="BS157" s="34">
        <v>16</v>
      </c>
      <c r="BT157" s="34">
        <v>25</v>
      </c>
      <c r="BU157" s="45">
        <f t="shared" si="194"/>
        <v>64</v>
      </c>
      <c r="BV157" s="43">
        <v>40</v>
      </c>
      <c r="BW157" s="45">
        <v>10</v>
      </c>
      <c r="BX157" s="45">
        <f t="shared" si="195"/>
        <v>0.25</v>
      </c>
      <c r="BY157" s="30">
        <v>132</v>
      </c>
      <c r="BZ157" s="30">
        <v>1221</v>
      </c>
      <c r="CA157" s="45">
        <f t="shared" si="135"/>
        <v>10.810810810810811</v>
      </c>
      <c r="CB157" s="20">
        <v>30</v>
      </c>
      <c r="CC157" s="45">
        <v>0</v>
      </c>
      <c r="CD157" s="45">
        <f t="shared" si="164"/>
        <v>0</v>
      </c>
      <c r="CE157" s="43">
        <v>32</v>
      </c>
      <c r="CF157" s="94">
        <v>746</v>
      </c>
      <c r="CG157" s="45">
        <f t="shared" si="137"/>
        <v>4.2895442359249332</v>
      </c>
      <c r="CH157" s="20">
        <v>30</v>
      </c>
      <c r="CI157" s="45">
        <v>30</v>
      </c>
      <c r="CJ157" s="45">
        <f t="shared" si="165"/>
        <v>1</v>
      </c>
      <c r="CK157" s="30">
        <v>68</v>
      </c>
      <c r="CL157" s="36">
        <v>264</v>
      </c>
      <c r="CM157" s="45">
        <f t="shared" si="139"/>
        <v>25.757575757575758</v>
      </c>
      <c r="CN157" s="20">
        <v>30</v>
      </c>
      <c r="CO157" s="45">
        <v>0</v>
      </c>
      <c r="CP157" s="45">
        <f t="shared" si="140"/>
        <v>0</v>
      </c>
      <c r="CQ157" s="103">
        <v>47.8</v>
      </c>
      <c r="CR157" s="20">
        <v>40</v>
      </c>
      <c r="CS157" s="45">
        <v>0</v>
      </c>
      <c r="CT157" s="45">
        <f t="shared" si="191"/>
        <v>0</v>
      </c>
      <c r="CU157" s="20">
        <v>4</v>
      </c>
      <c r="CV157" s="20">
        <v>30</v>
      </c>
      <c r="CW157" s="45">
        <v>10</v>
      </c>
      <c r="CX157" s="45">
        <f t="shared" si="184"/>
        <v>0.33333333333333331</v>
      </c>
      <c r="CY157" s="45">
        <v>100</v>
      </c>
      <c r="CZ157" s="20">
        <v>10</v>
      </c>
      <c r="DA157" s="45">
        <v>10</v>
      </c>
      <c r="DB157" s="45">
        <f t="shared" si="179"/>
        <v>1</v>
      </c>
      <c r="DC157" s="89">
        <v>75.8</v>
      </c>
      <c r="DD157" s="20">
        <v>20</v>
      </c>
      <c r="DE157" s="45">
        <v>20</v>
      </c>
      <c r="DF157" s="45">
        <f t="shared" si="214"/>
        <v>1</v>
      </c>
      <c r="DG157" s="20" t="s">
        <v>214</v>
      </c>
      <c r="DH157" s="20">
        <v>40</v>
      </c>
      <c r="DI157" s="45">
        <v>20</v>
      </c>
      <c r="DJ157" s="45">
        <f t="shared" si="180"/>
        <v>0.5</v>
      </c>
      <c r="DK157" s="20">
        <v>0</v>
      </c>
      <c r="DL157" s="20">
        <v>20</v>
      </c>
      <c r="DM157" s="45">
        <v>20</v>
      </c>
      <c r="DN157" s="45">
        <f t="shared" si="185"/>
        <v>1</v>
      </c>
      <c r="DO157" s="41">
        <f t="shared" si="192"/>
        <v>630</v>
      </c>
      <c r="DP157" s="41">
        <f t="shared" si="193"/>
        <v>359.58865458865455</v>
      </c>
      <c r="DQ157" s="42">
        <f t="shared" si="181"/>
        <v>0.57077564220421362</v>
      </c>
    </row>
    <row r="158" spans="1:170" ht="38.25" customHeight="1">
      <c r="A158" s="60" t="s">
        <v>50</v>
      </c>
      <c r="B158" s="80" t="s">
        <v>207</v>
      </c>
      <c r="C158" s="20">
        <v>138</v>
      </c>
      <c r="D158" s="20">
        <v>399</v>
      </c>
      <c r="E158" s="20">
        <f t="shared" si="168"/>
        <v>34.586466165413533</v>
      </c>
      <c r="F158" s="36">
        <v>30</v>
      </c>
      <c r="G158" s="45">
        <f t="shared" si="169"/>
        <v>14.822771213748657</v>
      </c>
      <c r="H158" s="37">
        <f t="shared" si="170"/>
        <v>0.49409237379162191</v>
      </c>
      <c r="I158" s="30">
        <v>15.75</v>
      </c>
      <c r="J158" s="30">
        <v>50.75</v>
      </c>
      <c r="K158" s="45">
        <f t="shared" si="171"/>
        <v>31.03448275862069</v>
      </c>
      <c r="L158" s="20">
        <v>20</v>
      </c>
      <c r="M158" s="45">
        <v>15</v>
      </c>
      <c r="N158" s="37">
        <f t="shared" si="172"/>
        <v>0.75</v>
      </c>
      <c r="O158" s="20">
        <v>15.75</v>
      </c>
      <c r="P158" s="45">
        <v>109.25</v>
      </c>
      <c r="Q158" s="43">
        <f t="shared" si="173"/>
        <v>6.9365079365079367</v>
      </c>
      <c r="R158" s="20">
        <v>30</v>
      </c>
      <c r="S158" s="45">
        <v>30</v>
      </c>
      <c r="T158" s="45">
        <f t="shared" si="174"/>
        <v>1</v>
      </c>
      <c r="U158" s="30">
        <v>4</v>
      </c>
      <c r="V158" s="36">
        <v>4</v>
      </c>
      <c r="W158" s="20">
        <f t="shared" si="175"/>
        <v>100</v>
      </c>
      <c r="X158" s="43">
        <v>20</v>
      </c>
      <c r="Y158" s="45">
        <v>20</v>
      </c>
      <c r="Z158" s="45">
        <f t="shared" si="176"/>
        <v>1</v>
      </c>
      <c r="AA158" s="36">
        <v>7</v>
      </c>
      <c r="AB158" s="45">
        <v>7</v>
      </c>
      <c r="AC158" s="20">
        <f t="shared" si="177"/>
        <v>100</v>
      </c>
      <c r="AD158" s="20">
        <v>20</v>
      </c>
      <c r="AE158" s="45">
        <v>20</v>
      </c>
      <c r="AF158" s="45">
        <f t="shared" si="178"/>
        <v>1</v>
      </c>
      <c r="AG158" s="8">
        <v>43</v>
      </c>
      <c r="AH158" s="8">
        <v>1622</v>
      </c>
      <c r="AI158" s="45">
        <f t="shared" si="134"/>
        <v>2.6510480887792847</v>
      </c>
      <c r="AJ158" s="43">
        <v>30</v>
      </c>
      <c r="AK158" s="45">
        <v>20</v>
      </c>
      <c r="AL158" s="45">
        <f t="shared" si="163"/>
        <v>0.66666666666666663</v>
      </c>
      <c r="AM158" s="30">
        <v>0</v>
      </c>
      <c r="AN158" s="30">
        <v>0</v>
      </c>
      <c r="AO158" s="45">
        <v>0</v>
      </c>
      <c r="AP158" s="43">
        <v>30</v>
      </c>
      <c r="AQ158" s="45">
        <v>30</v>
      </c>
      <c r="AR158" s="45">
        <f t="shared" si="167"/>
        <v>1</v>
      </c>
      <c r="AS158" s="20">
        <v>0</v>
      </c>
      <c r="AT158" s="45">
        <v>30</v>
      </c>
      <c r="AU158" s="45">
        <v>30</v>
      </c>
      <c r="AV158" s="45">
        <f t="shared" si="182"/>
        <v>1</v>
      </c>
      <c r="AW158" s="20">
        <v>1</v>
      </c>
      <c r="AX158" s="45">
        <v>30</v>
      </c>
      <c r="AY158" s="45">
        <v>0</v>
      </c>
      <c r="AZ158" s="45">
        <f t="shared" si="183"/>
        <v>0</v>
      </c>
      <c r="BA158" s="38">
        <v>388385.03955277801</v>
      </c>
      <c r="BB158" s="16">
        <v>33729498.169577897</v>
      </c>
      <c r="BC158" s="39">
        <f t="shared" si="186"/>
        <v>1.151469961397408</v>
      </c>
      <c r="BD158" s="43">
        <v>30</v>
      </c>
      <c r="BE158" s="45">
        <v>20</v>
      </c>
      <c r="BF158" s="45">
        <f t="shared" si="215"/>
        <v>0.66666666666666663</v>
      </c>
      <c r="BG158" s="19">
        <v>1593</v>
      </c>
      <c r="BH158" s="143">
        <v>1107</v>
      </c>
      <c r="BI158" s="143">
        <v>1107</v>
      </c>
      <c r="BJ158" s="43">
        <v>30</v>
      </c>
      <c r="BK158" s="45">
        <v>30</v>
      </c>
      <c r="BL158" s="45">
        <f t="shared" si="188"/>
        <v>1</v>
      </c>
      <c r="BM158" s="34">
        <v>56</v>
      </c>
      <c r="BN158" s="34">
        <v>63</v>
      </c>
      <c r="BO158" s="45">
        <f t="shared" si="189"/>
        <v>88.888888888888886</v>
      </c>
      <c r="BP158" s="43">
        <v>40</v>
      </c>
      <c r="BQ158" s="45">
        <v>30</v>
      </c>
      <c r="BR158" s="45">
        <f t="shared" si="190"/>
        <v>0.75</v>
      </c>
      <c r="BS158" s="34">
        <v>17</v>
      </c>
      <c r="BT158" s="34">
        <v>31</v>
      </c>
      <c r="BU158" s="45">
        <f t="shared" si="194"/>
        <v>54.838709677419352</v>
      </c>
      <c r="BV158" s="43">
        <v>40</v>
      </c>
      <c r="BW158" s="45">
        <v>0</v>
      </c>
      <c r="BX158" s="45">
        <f t="shared" si="195"/>
        <v>0</v>
      </c>
      <c r="BY158" s="30">
        <v>128</v>
      </c>
      <c r="BZ158" s="30">
        <v>1344</v>
      </c>
      <c r="CA158" s="45">
        <f t="shared" si="135"/>
        <v>9.5238095238095237</v>
      </c>
      <c r="CB158" s="20">
        <v>30</v>
      </c>
      <c r="CC158" s="45">
        <v>0</v>
      </c>
      <c r="CD158" s="45">
        <f t="shared" si="164"/>
        <v>0</v>
      </c>
      <c r="CE158" s="43">
        <v>47</v>
      </c>
      <c r="CF158" s="94">
        <v>318</v>
      </c>
      <c r="CG158" s="45">
        <f t="shared" si="137"/>
        <v>14.779874213836479</v>
      </c>
      <c r="CH158" s="20">
        <v>30</v>
      </c>
      <c r="CI158" s="45">
        <v>0</v>
      </c>
      <c r="CJ158" s="45">
        <f t="shared" si="165"/>
        <v>0</v>
      </c>
      <c r="CK158" s="30">
        <v>64</v>
      </c>
      <c r="CL158" s="36">
        <v>71</v>
      </c>
      <c r="CM158" s="45">
        <f t="shared" si="139"/>
        <v>90.140845070422529</v>
      </c>
      <c r="CN158" s="20">
        <v>30</v>
      </c>
      <c r="CO158" s="45">
        <v>0</v>
      </c>
      <c r="CP158" s="45">
        <f t="shared" si="140"/>
        <v>0</v>
      </c>
      <c r="CQ158" s="103">
        <v>50.6</v>
      </c>
      <c r="CR158" s="20">
        <v>40</v>
      </c>
      <c r="CS158" s="45">
        <v>0</v>
      </c>
      <c r="CT158" s="45">
        <f t="shared" si="191"/>
        <v>0</v>
      </c>
      <c r="CU158" s="20">
        <v>3</v>
      </c>
      <c r="CV158" s="20">
        <v>30</v>
      </c>
      <c r="CW158" s="45">
        <v>10</v>
      </c>
      <c r="CX158" s="45">
        <f t="shared" si="184"/>
        <v>0.33333333333333331</v>
      </c>
      <c r="CY158" s="45">
        <v>63</v>
      </c>
      <c r="CZ158" s="20">
        <v>10</v>
      </c>
      <c r="DA158" s="45">
        <v>10</v>
      </c>
      <c r="DB158" s="45">
        <f t="shared" si="179"/>
        <v>1</v>
      </c>
      <c r="DC158" s="89">
        <v>56.2</v>
      </c>
      <c r="DD158" s="20">
        <v>20</v>
      </c>
      <c r="DE158" s="45">
        <v>20</v>
      </c>
      <c r="DF158" s="45">
        <f t="shared" si="214"/>
        <v>1</v>
      </c>
      <c r="DG158" s="20" t="s">
        <v>218</v>
      </c>
      <c r="DH158" s="20">
        <v>40</v>
      </c>
      <c r="DI158" s="45">
        <v>20</v>
      </c>
      <c r="DJ158" s="45">
        <f t="shared" si="180"/>
        <v>0.5</v>
      </c>
      <c r="DK158" s="20">
        <v>3</v>
      </c>
      <c r="DL158" s="20">
        <v>20</v>
      </c>
      <c r="DM158" s="45">
        <v>0</v>
      </c>
      <c r="DN158" s="45">
        <f t="shared" si="185"/>
        <v>0</v>
      </c>
      <c r="DO158" s="41">
        <f t="shared" si="192"/>
        <v>630</v>
      </c>
      <c r="DP158" s="41">
        <f t="shared" si="193"/>
        <v>319.82277121374864</v>
      </c>
      <c r="DQ158" s="42">
        <f t="shared" si="181"/>
        <v>0.50765519240277557</v>
      </c>
    </row>
    <row r="159" spans="1:170" ht="38.25" customHeight="1">
      <c r="A159" s="60" t="s">
        <v>50</v>
      </c>
      <c r="B159" s="80" t="s">
        <v>208</v>
      </c>
      <c r="C159" s="20">
        <v>153</v>
      </c>
      <c r="D159" s="20">
        <v>343</v>
      </c>
      <c r="E159" s="20">
        <f t="shared" si="168"/>
        <v>44.606413994169095</v>
      </c>
      <c r="F159" s="36">
        <v>30</v>
      </c>
      <c r="G159" s="45">
        <f t="shared" si="169"/>
        <v>19.117034568929611</v>
      </c>
      <c r="H159" s="37">
        <f t="shared" si="170"/>
        <v>0.63723448563098706</v>
      </c>
      <c r="I159" s="30">
        <v>21</v>
      </c>
      <c r="J159" s="30">
        <v>28</v>
      </c>
      <c r="K159" s="20">
        <f t="shared" si="171"/>
        <v>75</v>
      </c>
      <c r="L159" s="20">
        <v>20</v>
      </c>
      <c r="M159" s="45">
        <v>20</v>
      </c>
      <c r="N159" s="37">
        <f t="shared" si="172"/>
        <v>1</v>
      </c>
      <c r="O159" s="20">
        <v>21</v>
      </c>
      <c r="P159" s="45">
        <v>71</v>
      </c>
      <c r="Q159" s="43">
        <f t="shared" si="173"/>
        <v>3.3809523809523809</v>
      </c>
      <c r="R159" s="20">
        <v>30</v>
      </c>
      <c r="S159" s="45">
        <v>30</v>
      </c>
      <c r="T159" s="45">
        <f t="shared" si="174"/>
        <v>1</v>
      </c>
      <c r="U159" s="30">
        <v>4.5</v>
      </c>
      <c r="V159" s="36">
        <v>7.5</v>
      </c>
      <c r="W159" s="20">
        <f t="shared" si="175"/>
        <v>60</v>
      </c>
      <c r="X159" s="43">
        <v>20</v>
      </c>
      <c r="Y159" s="45">
        <f>W159*20/80</f>
        <v>15</v>
      </c>
      <c r="Z159" s="45">
        <f t="shared" si="176"/>
        <v>0.75</v>
      </c>
      <c r="AA159" s="36">
        <v>5.5</v>
      </c>
      <c r="AB159" s="45">
        <v>6</v>
      </c>
      <c r="AC159" s="20">
        <f t="shared" si="177"/>
        <v>91.666666666666671</v>
      </c>
      <c r="AD159" s="20">
        <v>20</v>
      </c>
      <c r="AE159" s="45">
        <v>20</v>
      </c>
      <c r="AF159" s="45">
        <f t="shared" si="178"/>
        <v>1</v>
      </c>
      <c r="AG159" s="8">
        <v>148</v>
      </c>
      <c r="AH159" s="8">
        <v>3285</v>
      </c>
      <c r="AI159" s="45">
        <f t="shared" si="134"/>
        <v>4.5053272450532722</v>
      </c>
      <c r="AJ159" s="43">
        <v>30</v>
      </c>
      <c r="AK159" s="45">
        <v>20</v>
      </c>
      <c r="AL159" s="45">
        <f t="shared" si="163"/>
        <v>0.66666666666666663</v>
      </c>
      <c r="AM159" s="30">
        <v>0</v>
      </c>
      <c r="AN159" s="30">
        <v>0</v>
      </c>
      <c r="AO159" s="45">
        <v>0</v>
      </c>
      <c r="AP159" s="43">
        <v>30</v>
      </c>
      <c r="AQ159" s="45">
        <v>30</v>
      </c>
      <c r="AR159" s="45">
        <f t="shared" si="167"/>
        <v>1</v>
      </c>
      <c r="AS159" s="20">
        <v>0</v>
      </c>
      <c r="AT159" s="45">
        <v>30</v>
      </c>
      <c r="AU159" s="45">
        <v>30</v>
      </c>
      <c r="AV159" s="45">
        <f t="shared" si="182"/>
        <v>1</v>
      </c>
      <c r="AW159" s="20">
        <v>2</v>
      </c>
      <c r="AX159" s="45">
        <v>30</v>
      </c>
      <c r="AY159" s="45">
        <v>0</v>
      </c>
      <c r="AZ159" s="45">
        <f t="shared" si="183"/>
        <v>0</v>
      </c>
      <c r="BA159" s="38">
        <v>1548941.6758769201</v>
      </c>
      <c r="BB159" s="16">
        <v>99282804.153019503</v>
      </c>
      <c r="BC159" s="39">
        <f t="shared" si="186"/>
        <v>1.5601308696817384</v>
      </c>
      <c r="BD159" s="43">
        <v>30</v>
      </c>
      <c r="BE159" s="45">
        <v>20</v>
      </c>
      <c r="BF159" s="45">
        <f t="shared" si="215"/>
        <v>0.66666666666666663</v>
      </c>
      <c r="BG159" s="19">
        <v>3285</v>
      </c>
      <c r="BH159" s="143">
        <v>2989</v>
      </c>
      <c r="BI159" s="143">
        <v>2990</v>
      </c>
      <c r="BJ159" s="43">
        <v>30</v>
      </c>
      <c r="BK159" s="45">
        <v>30</v>
      </c>
      <c r="BL159" s="45">
        <f t="shared" si="188"/>
        <v>1</v>
      </c>
      <c r="BM159" s="34">
        <v>41</v>
      </c>
      <c r="BN159" s="34">
        <v>51</v>
      </c>
      <c r="BO159" s="45">
        <f t="shared" si="189"/>
        <v>80.392156862745097</v>
      </c>
      <c r="BP159" s="43">
        <v>40</v>
      </c>
      <c r="BQ159" s="45">
        <v>30</v>
      </c>
      <c r="BR159" s="45">
        <f t="shared" si="190"/>
        <v>0.75</v>
      </c>
      <c r="BS159" s="34">
        <v>19</v>
      </c>
      <c r="BT159" s="34">
        <v>26</v>
      </c>
      <c r="BU159" s="45">
        <f t="shared" si="194"/>
        <v>73.07692307692308</v>
      </c>
      <c r="BV159" s="43">
        <v>40</v>
      </c>
      <c r="BW159" s="45">
        <v>20</v>
      </c>
      <c r="BX159" s="45">
        <f t="shared" si="195"/>
        <v>0.5</v>
      </c>
      <c r="BY159" s="30">
        <v>88</v>
      </c>
      <c r="BZ159" s="30">
        <v>701</v>
      </c>
      <c r="CA159" s="45">
        <f t="shared" si="135"/>
        <v>12.553495007132668</v>
      </c>
      <c r="CB159" s="20">
        <v>30</v>
      </c>
      <c r="CC159" s="45">
        <v>0</v>
      </c>
      <c r="CD159" s="45">
        <f t="shared" si="164"/>
        <v>0</v>
      </c>
      <c r="CE159" s="43">
        <v>18</v>
      </c>
      <c r="CF159" s="94">
        <v>530</v>
      </c>
      <c r="CG159" s="45">
        <f t="shared" si="137"/>
        <v>3.3962264150943398</v>
      </c>
      <c r="CH159" s="20">
        <v>30</v>
      </c>
      <c r="CI159" s="45">
        <v>30</v>
      </c>
      <c r="CJ159" s="45">
        <f t="shared" si="165"/>
        <v>1</v>
      </c>
      <c r="CK159" s="30">
        <v>51</v>
      </c>
      <c r="CL159" s="36">
        <v>182</v>
      </c>
      <c r="CM159" s="45">
        <f t="shared" si="139"/>
        <v>28.021978021978022</v>
      </c>
      <c r="CN159" s="20">
        <v>30</v>
      </c>
      <c r="CO159" s="45">
        <v>0</v>
      </c>
      <c r="CP159" s="45">
        <f t="shared" si="140"/>
        <v>0</v>
      </c>
      <c r="CQ159" s="103">
        <v>61</v>
      </c>
      <c r="CR159" s="20">
        <v>40</v>
      </c>
      <c r="CS159" s="45">
        <v>10</v>
      </c>
      <c r="CT159" s="45">
        <f t="shared" si="191"/>
        <v>0.25</v>
      </c>
      <c r="CU159" s="20">
        <v>0</v>
      </c>
      <c r="CV159" s="20">
        <v>30</v>
      </c>
      <c r="CW159" s="45">
        <v>30</v>
      </c>
      <c r="CX159" s="45">
        <f t="shared" si="184"/>
        <v>1</v>
      </c>
      <c r="CY159" s="45">
        <v>100</v>
      </c>
      <c r="CZ159" s="20">
        <v>10</v>
      </c>
      <c r="DA159" s="45">
        <v>10</v>
      </c>
      <c r="DB159" s="45">
        <f t="shared" si="179"/>
        <v>1</v>
      </c>
      <c r="DC159" s="89">
        <v>83.6</v>
      </c>
      <c r="DD159" s="20">
        <v>20</v>
      </c>
      <c r="DE159" s="45">
        <v>20</v>
      </c>
      <c r="DF159" s="45">
        <f t="shared" si="214"/>
        <v>1</v>
      </c>
      <c r="DG159" s="20" t="s">
        <v>218</v>
      </c>
      <c r="DH159" s="20">
        <v>40</v>
      </c>
      <c r="DI159" s="45">
        <v>20</v>
      </c>
      <c r="DJ159" s="45">
        <f t="shared" si="180"/>
        <v>0.5</v>
      </c>
      <c r="DK159" s="20">
        <v>1</v>
      </c>
      <c r="DL159" s="20">
        <v>20</v>
      </c>
      <c r="DM159" s="45">
        <v>0</v>
      </c>
      <c r="DN159" s="45">
        <f t="shared" si="185"/>
        <v>0</v>
      </c>
      <c r="DO159" s="41">
        <f t="shared" si="192"/>
        <v>630</v>
      </c>
      <c r="DP159" s="41">
        <f t="shared" si="193"/>
        <v>404.11703456892963</v>
      </c>
      <c r="DQ159" s="42">
        <f t="shared" si="181"/>
        <v>0.64145561042687238</v>
      </c>
    </row>
    <row r="160" spans="1:170" ht="38.25" customHeight="1">
      <c r="A160" s="60" t="s">
        <v>50</v>
      </c>
      <c r="B160" s="80" t="s">
        <v>209</v>
      </c>
      <c r="C160" s="20">
        <v>144</v>
      </c>
      <c r="D160" s="20">
        <v>410</v>
      </c>
      <c r="E160" s="20">
        <f t="shared" si="168"/>
        <v>35.121951219512198</v>
      </c>
      <c r="F160" s="36">
        <v>30</v>
      </c>
      <c r="G160" s="45">
        <f t="shared" si="169"/>
        <v>15.05226480836237</v>
      </c>
      <c r="H160" s="37">
        <f t="shared" si="170"/>
        <v>0.50174216027874563</v>
      </c>
      <c r="I160" s="30">
        <v>28</v>
      </c>
      <c r="J160" s="30">
        <v>57.5</v>
      </c>
      <c r="K160" s="20">
        <f t="shared" si="171"/>
        <v>48.695652173913047</v>
      </c>
      <c r="L160" s="20">
        <v>20</v>
      </c>
      <c r="M160" s="45">
        <v>20</v>
      </c>
      <c r="N160" s="37">
        <f t="shared" si="172"/>
        <v>1</v>
      </c>
      <c r="O160" s="20">
        <v>28</v>
      </c>
      <c r="P160" s="45">
        <v>95.5</v>
      </c>
      <c r="Q160" s="43">
        <f t="shared" si="173"/>
        <v>3.4107142857142856</v>
      </c>
      <c r="R160" s="20">
        <v>30</v>
      </c>
      <c r="S160" s="45">
        <v>30</v>
      </c>
      <c r="T160" s="45">
        <f t="shared" si="174"/>
        <v>1</v>
      </c>
      <c r="U160" s="30">
        <v>7</v>
      </c>
      <c r="V160" s="55">
        <v>7</v>
      </c>
      <c r="W160" s="20">
        <f t="shared" si="175"/>
        <v>100</v>
      </c>
      <c r="X160" s="43">
        <v>20</v>
      </c>
      <c r="Y160" s="45">
        <v>20</v>
      </c>
      <c r="Z160" s="45">
        <f t="shared" si="176"/>
        <v>1</v>
      </c>
      <c r="AA160" s="36">
        <v>7</v>
      </c>
      <c r="AB160" s="45">
        <v>7</v>
      </c>
      <c r="AC160" s="20">
        <f t="shared" si="177"/>
        <v>100</v>
      </c>
      <c r="AD160" s="20">
        <v>20</v>
      </c>
      <c r="AE160" s="45">
        <v>20</v>
      </c>
      <c r="AF160" s="45">
        <f t="shared" si="178"/>
        <v>1</v>
      </c>
      <c r="AG160" s="8">
        <v>5</v>
      </c>
      <c r="AH160" s="8">
        <v>2025</v>
      </c>
      <c r="AI160" s="45">
        <f t="shared" si="134"/>
        <v>0.24691358024691357</v>
      </c>
      <c r="AJ160" s="43">
        <v>30</v>
      </c>
      <c r="AK160" s="45">
        <v>30</v>
      </c>
      <c r="AL160" s="45">
        <f t="shared" si="163"/>
        <v>1</v>
      </c>
      <c r="AM160" s="30">
        <v>0</v>
      </c>
      <c r="AN160" s="30">
        <v>0</v>
      </c>
      <c r="AO160" s="45">
        <v>0</v>
      </c>
      <c r="AP160" s="43">
        <v>30</v>
      </c>
      <c r="AQ160" s="45">
        <v>30</v>
      </c>
      <c r="AR160" s="45">
        <f t="shared" si="167"/>
        <v>1</v>
      </c>
      <c r="AS160" s="20">
        <v>0</v>
      </c>
      <c r="AT160" s="45">
        <v>30</v>
      </c>
      <c r="AU160" s="45">
        <v>0</v>
      </c>
      <c r="AV160" s="45">
        <f t="shared" si="182"/>
        <v>0</v>
      </c>
      <c r="AW160" s="20">
        <v>2</v>
      </c>
      <c r="AX160" s="45">
        <v>30</v>
      </c>
      <c r="AY160" s="45">
        <v>0</v>
      </c>
      <c r="AZ160" s="45">
        <f t="shared" si="183"/>
        <v>0</v>
      </c>
      <c r="BA160" s="38">
        <v>88808.510712283794</v>
      </c>
      <c r="BB160" s="16">
        <v>57842474.203489996</v>
      </c>
      <c r="BC160" s="39">
        <f t="shared" si="186"/>
        <v>0.1535351174637779</v>
      </c>
      <c r="BD160" s="43">
        <v>30</v>
      </c>
      <c r="BE160" s="45">
        <v>30</v>
      </c>
      <c r="BF160" s="45">
        <f t="shared" si="215"/>
        <v>1</v>
      </c>
      <c r="BG160" s="19">
        <v>2018</v>
      </c>
      <c r="BH160" s="143">
        <v>2058</v>
      </c>
      <c r="BI160" s="143">
        <v>2061</v>
      </c>
      <c r="BJ160" s="43">
        <v>30</v>
      </c>
      <c r="BK160" s="45">
        <v>30</v>
      </c>
      <c r="BL160" s="45">
        <f t="shared" si="188"/>
        <v>1</v>
      </c>
      <c r="BM160" s="34">
        <v>28</v>
      </c>
      <c r="BN160" s="34">
        <v>38</v>
      </c>
      <c r="BO160" s="45">
        <f t="shared" si="189"/>
        <v>73.684210526315795</v>
      </c>
      <c r="BP160" s="43">
        <v>40</v>
      </c>
      <c r="BQ160" s="45">
        <v>20</v>
      </c>
      <c r="BR160" s="45">
        <f t="shared" si="190"/>
        <v>0.5</v>
      </c>
      <c r="BS160" s="34">
        <v>13</v>
      </c>
      <c r="BT160" s="34">
        <v>34</v>
      </c>
      <c r="BU160" s="45">
        <f t="shared" si="194"/>
        <v>38.235294117647058</v>
      </c>
      <c r="BV160" s="43">
        <v>40</v>
      </c>
      <c r="BW160" s="45">
        <v>0</v>
      </c>
      <c r="BX160" s="45">
        <f t="shared" si="195"/>
        <v>0</v>
      </c>
      <c r="BY160" s="30">
        <v>142</v>
      </c>
      <c r="BZ160" s="30">
        <v>915</v>
      </c>
      <c r="CA160" s="45">
        <f t="shared" si="135"/>
        <v>15.519125683060109</v>
      </c>
      <c r="CB160" s="20">
        <v>30</v>
      </c>
      <c r="CC160" s="45">
        <v>0</v>
      </c>
      <c r="CD160" s="45">
        <f t="shared" si="164"/>
        <v>0</v>
      </c>
      <c r="CE160" s="43">
        <v>43</v>
      </c>
      <c r="CF160" s="94">
        <v>375</v>
      </c>
      <c r="CG160" s="45">
        <f t="shared" si="137"/>
        <v>11.466666666666667</v>
      </c>
      <c r="CH160" s="20">
        <v>30</v>
      </c>
      <c r="CI160" s="45">
        <v>0</v>
      </c>
      <c r="CJ160" s="45">
        <f t="shared" si="165"/>
        <v>0</v>
      </c>
      <c r="CK160" s="30">
        <v>66</v>
      </c>
      <c r="CL160" s="36">
        <v>154</v>
      </c>
      <c r="CM160" s="45">
        <f t="shared" si="139"/>
        <v>42.857142857142854</v>
      </c>
      <c r="CN160" s="20">
        <v>30</v>
      </c>
      <c r="CO160" s="45">
        <v>0</v>
      </c>
      <c r="CP160" s="45">
        <f t="shared" si="140"/>
        <v>0</v>
      </c>
      <c r="CQ160" s="103">
        <v>57.3</v>
      </c>
      <c r="CR160" s="20">
        <v>40</v>
      </c>
      <c r="CS160" s="45">
        <v>0</v>
      </c>
      <c r="CT160" s="45">
        <f t="shared" si="191"/>
        <v>0</v>
      </c>
      <c r="CU160" s="20">
        <v>3</v>
      </c>
      <c r="CV160" s="20">
        <v>30</v>
      </c>
      <c r="CW160" s="45">
        <v>10</v>
      </c>
      <c r="CX160" s="45">
        <f t="shared" si="184"/>
        <v>0.33333333333333331</v>
      </c>
      <c r="CY160" s="45">
        <v>60</v>
      </c>
      <c r="CZ160" s="20">
        <v>10</v>
      </c>
      <c r="DA160" s="45">
        <v>10</v>
      </c>
      <c r="DB160" s="45">
        <f t="shared" si="179"/>
        <v>1</v>
      </c>
      <c r="DC160" s="89">
        <v>62.5</v>
      </c>
      <c r="DD160" s="20">
        <v>20</v>
      </c>
      <c r="DE160" s="45">
        <v>20</v>
      </c>
      <c r="DF160" s="45">
        <f t="shared" si="214"/>
        <v>1</v>
      </c>
      <c r="DG160" s="20"/>
      <c r="DH160" s="20">
        <v>40</v>
      </c>
      <c r="DI160" s="45">
        <v>0</v>
      </c>
      <c r="DJ160" s="45">
        <f t="shared" si="180"/>
        <v>0</v>
      </c>
      <c r="DK160" s="20">
        <v>0</v>
      </c>
      <c r="DL160" s="20">
        <v>20</v>
      </c>
      <c r="DM160" s="45">
        <v>20</v>
      </c>
      <c r="DN160" s="45">
        <f t="shared" si="185"/>
        <v>1</v>
      </c>
      <c r="DO160" s="41">
        <f t="shared" si="192"/>
        <v>630</v>
      </c>
      <c r="DP160" s="41">
        <f t="shared" si="193"/>
        <v>305.05226480836239</v>
      </c>
      <c r="DQ160" s="42">
        <f t="shared" si="181"/>
        <v>0.48420994414025775</v>
      </c>
    </row>
    <row r="161" spans="1:121" ht="25.5">
      <c r="A161" s="60" t="s">
        <v>50</v>
      </c>
      <c r="B161" s="80" t="s">
        <v>234</v>
      </c>
      <c r="C161" s="20">
        <v>42</v>
      </c>
      <c r="D161" s="20">
        <v>194</v>
      </c>
      <c r="E161" s="20">
        <f t="shared" si="168"/>
        <v>21.649484536082475</v>
      </c>
      <c r="F161" s="36">
        <v>30</v>
      </c>
      <c r="G161" s="45">
        <f t="shared" si="169"/>
        <v>9.2783505154639183</v>
      </c>
      <c r="H161" s="37">
        <f t="shared" si="170"/>
        <v>0.30927835051546393</v>
      </c>
      <c r="I161" s="30">
        <v>27.5</v>
      </c>
      <c r="J161" s="30">
        <v>27.5</v>
      </c>
      <c r="K161" s="20">
        <f t="shared" si="171"/>
        <v>100</v>
      </c>
      <c r="L161" s="20">
        <v>20</v>
      </c>
      <c r="M161" s="45">
        <v>20</v>
      </c>
      <c r="N161" s="37">
        <f t="shared" si="172"/>
        <v>1</v>
      </c>
      <c r="O161" s="20">
        <v>27.5</v>
      </c>
      <c r="P161" s="45">
        <v>90.25</v>
      </c>
      <c r="Q161" s="43">
        <f t="shared" si="173"/>
        <v>3.2818181818181817</v>
      </c>
      <c r="R161" s="20">
        <v>30</v>
      </c>
      <c r="S161" s="45">
        <v>30</v>
      </c>
      <c r="T161" s="45">
        <f t="shared" si="174"/>
        <v>1</v>
      </c>
      <c r="U161" s="30">
        <v>0</v>
      </c>
      <c r="V161" s="55">
        <v>0</v>
      </c>
      <c r="W161" s="20">
        <v>0</v>
      </c>
      <c r="X161" s="43">
        <v>20</v>
      </c>
      <c r="Y161" s="45">
        <v>0</v>
      </c>
      <c r="Z161" s="45">
        <f t="shared" si="176"/>
        <v>0</v>
      </c>
      <c r="AA161" s="36">
        <v>0</v>
      </c>
      <c r="AB161" s="45">
        <v>0</v>
      </c>
      <c r="AC161" s="20">
        <v>0</v>
      </c>
      <c r="AD161" s="20">
        <v>20</v>
      </c>
      <c r="AE161" s="45">
        <v>0</v>
      </c>
      <c r="AF161" s="45">
        <f t="shared" si="178"/>
        <v>0</v>
      </c>
      <c r="AG161" s="8">
        <v>25</v>
      </c>
      <c r="AH161" s="8">
        <v>779</v>
      </c>
      <c r="AI161" s="45">
        <f t="shared" si="134"/>
        <v>3.2092426187419769</v>
      </c>
      <c r="AJ161" s="43">
        <v>30</v>
      </c>
      <c r="AK161" s="45">
        <v>20</v>
      </c>
      <c r="AL161" s="45">
        <f t="shared" si="163"/>
        <v>0.66666666666666663</v>
      </c>
      <c r="AM161" s="30">
        <v>0</v>
      </c>
      <c r="AN161" s="30">
        <v>0</v>
      </c>
      <c r="AO161" s="45">
        <v>0</v>
      </c>
      <c r="AP161" s="43">
        <v>30</v>
      </c>
      <c r="AQ161" s="45">
        <v>30</v>
      </c>
      <c r="AR161" s="45">
        <f t="shared" si="167"/>
        <v>1</v>
      </c>
      <c r="AS161" s="20">
        <v>0</v>
      </c>
      <c r="AT161" s="45">
        <v>30</v>
      </c>
      <c r="AU161" s="45">
        <v>30</v>
      </c>
      <c r="AV161" s="45">
        <f t="shared" si="182"/>
        <v>1</v>
      </c>
      <c r="AW161" s="20">
        <v>3</v>
      </c>
      <c r="AX161" s="45">
        <v>30</v>
      </c>
      <c r="AY161" s="45">
        <v>0</v>
      </c>
      <c r="AZ161" s="45">
        <f t="shared" si="183"/>
        <v>0</v>
      </c>
      <c r="BA161" s="38">
        <v>195166.566346181</v>
      </c>
      <c r="BB161" s="16">
        <v>14607195.619655401</v>
      </c>
      <c r="BC161" s="39">
        <f t="shared" si="186"/>
        <v>1.3360988065605517</v>
      </c>
      <c r="BD161" s="43">
        <v>30</v>
      </c>
      <c r="BE161" s="45">
        <v>20</v>
      </c>
      <c r="BF161" s="45">
        <f t="shared" si="215"/>
        <v>0.66666666666666663</v>
      </c>
      <c r="BG161" s="19">
        <v>771</v>
      </c>
      <c r="BH161" s="143">
        <v>850</v>
      </c>
      <c r="BI161" s="143">
        <v>850</v>
      </c>
      <c r="BJ161" s="43">
        <v>30</v>
      </c>
      <c r="BK161" s="45">
        <v>30</v>
      </c>
      <c r="BL161" s="45">
        <f t="shared" si="188"/>
        <v>1</v>
      </c>
      <c r="BM161" s="34">
        <v>27</v>
      </c>
      <c r="BN161" s="34">
        <v>32</v>
      </c>
      <c r="BO161" s="45">
        <f t="shared" si="189"/>
        <v>84.375</v>
      </c>
      <c r="BP161" s="43">
        <v>40</v>
      </c>
      <c r="BQ161" s="45">
        <v>30</v>
      </c>
      <c r="BR161" s="45">
        <f t="shared" si="190"/>
        <v>0.75</v>
      </c>
      <c r="BS161" s="34">
        <v>12</v>
      </c>
      <c r="BT161" s="34">
        <v>17</v>
      </c>
      <c r="BU161" s="45">
        <f t="shared" si="194"/>
        <v>70.588235294117652</v>
      </c>
      <c r="BV161" s="43">
        <v>40</v>
      </c>
      <c r="BW161" s="45">
        <v>20</v>
      </c>
      <c r="BX161" s="45">
        <f t="shared" si="195"/>
        <v>0.5</v>
      </c>
      <c r="BY161" s="30">
        <v>63</v>
      </c>
      <c r="BZ161" s="30">
        <v>741</v>
      </c>
      <c r="CA161" s="45">
        <f t="shared" si="135"/>
        <v>8.5020242914979764</v>
      </c>
      <c r="CB161" s="20">
        <v>30</v>
      </c>
      <c r="CC161" s="45">
        <v>0</v>
      </c>
      <c r="CD161" s="45">
        <f t="shared" si="164"/>
        <v>0</v>
      </c>
      <c r="CE161" s="43">
        <v>10</v>
      </c>
      <c r="CF161" s="94">
        <v>169</v>
      </c>
      <c r="CG161" s="45">
        <f t="shared" si="137"/>
        <v>5.9171597633136095</v>
      </c>
      <c r="CH161" s="20">
        <v>30</v>
      </c>
      <c r="CI161" s="45">
        <v>0</v>
      </c>
      <c r="CJ161" s="45">
        <f t="shared" si="165"/>
        <v>0</v>
      </c>
      <c r="CK161" s="30">
        <v>42</v>
      </c>
      <c r="CL161" s="36">
        <v>71</v>
      </c>
      <c r="CM161" s="45">
        <f t="shared" si="139"/>
        <v>59.154929577464792</v>
      </c>
      <c r="CN161" s="20">
        <v>30</v>
      </c>
      <c r="CO161" s="45">
        <v>0</v>
      </c>
      <c r="CP161" s="45">
        <f t="shared" si="140"/>
        <v>0</v>
      </c>
      <c r="CQ161" s="103">
        <v>55.6</v>
      </c>
      <c r="CR161" s="20">
        <v>40</v>
      </c>
      <c r="CS161" s="45">
        <v>0</v>
      </c>
      <c r="CT161" s="45">
        <f t="shared" si="191"/>
        <v>0</v>
      </c>
      <c r="CU161" s="20">
        <v>1</v>
      </c>
      <c r="CV161" s="20">
        <v>30</v>
      </c>
      <c r="CW161" s="45">
        <v>20</v>
      </c>
      <c r="CX161" s="45">
        <f t="shared" si="184"/>
        <v>0.66666666666666663</v>
      </c>
      <c r="CY161" s="45">
        <v>100</v>
      </c>
      <c r="CZ161" s="20">
        <v>10</v>
      </c>
      <c r="DA161" s="45">
        <v>10</v>
      </c>
      <c r="DB161" s="45">
        <f t="shared" si="179"/>
        <v>1</v>
      </c>
      <c r="DC161" s="89">
        <v>77.8</v>
      </c>
      <c r="DD161" s="20">
        <v>20</v>
      </c>
      <c r="DE161" s="45">
        <v>20</v>
      </c>
      <c r="DF161" s="45">
        <f t="shared" si="214"/>
        <v>1</v>
      </c>
      <c r="DG161" s="20"/>
      <c r="DH161" s="20">
        <v>40</v>
      </c>
      <c r="DI161" s="45">
        <v>0</v>
      </c>
      <c r="DJ161" s="45">
        <f t="shared" si="180"/>
        <v>0</v>
      </c>
      <c r="DK161" s="20">
        <v>0</v>
      </c>
      <c r="DL161" s="20">
        <v>20</v>
      </c>
      <c r="DM161" s="45">
        <v>20</v>
      </c>
      <c r="DN161" s="45">
        <f t="shared" si="185"/>
        <v>1</v>
      </c>
      <c r="DO161" s="41">
        <f t="shared" si="192"/>
        <v>630</v>
      </c>
      <c r="DP161" s="41">
        <f t="shared" si="193"/>
        <v>309.2783505154639</v>
      </c>
      <c r="DQ161" s="42">
        <f t="shared" si="181"/>
        <v>0.49091801669121254</v>
      </c>
    </row>
    <row r="162" spans="1:121" ht="38.25" customHeight="1">
      <c r="A162" s="60" t="s">
        <v>50</v>
      </c>
      <c r="B162" s="80" t="s">
        <v>230</v>
      </c>
      <c r="C162" s="20">
        <v>92</v>
      </c>
      <c r="D162" s="20">
        <v>273</v>
      </c>
      <c r="E162" s="20">
        <f t="shared" si="168"/>
        <v>33.699633699633701</v>
      </c>
      <c r="F162" s="36">
        <v>30</v>
      </c>
      <c r="G162" s="45">
        <f t="shared" si="169"/>
        <v>14.442700156985872</v>
      </c>
      <c r="H162" s="37">
        <f t="shared" si="170"/>
        <v>0.48142333856619574</v>
      </c>
      <c r="I162" s="30">
        <v>8</v>
      </c>
      <c r="J162" s="30">
        <v>22</v>
      </c>
      <c r="K162" s="20">
        <f t="shared" si="171"/>
        <v>36.363636363636367</v>
      </c>
      <c r="L162" s="20">
        <v>20</v>
      </c>
      <c r="M162" s="45">
        <v>20</v>
      </c>
      <c r="N162" s="37">
        <f t="shared" si="172"/>
        <v>1</v>
      </c>
      <c r="O162" s="20">
        <v>8</v>
      </c>
      <c r="P162" s="45">
        <v>52.25</v>
      </c>
      <c r="Q162" s="43">
        <f t="shared" si="173"/>
        <v>6.53125</v>
      </c>
      <c r="R162" s="20">
        <v>30</v>
      </c>
      <c r="S162" s="45">
        <v>30</v>
      </c>
      <c r="T162" s="45">
        <f t="shared" si="174"/>
        <v>1</v>
      </c>
      <c r="U162" s="30">
        <v>5</v>
      </c>
      <c r="V162" s="36">
        <v>5</v>
      </c>
      <c r="W162" s="20">
        <f t="shared" si="175"/>
        <v>100</v>
      </c>
      <c r="X162" s="43">
        <v>20</v>
      </c>
      <c r="Y162" s="45">
        <v>20</v>
      </c>
      <c r="Z162" s="45">
        <f t="shared" si="176"/>
        <v>1</v>
      </c>
      <c r="AA162" s="36">
        <v>6</v>
      </c>
      <c r="AB162" s="45">
        <v>6</v>
      </c>
      <c r="AC162" s="20">
        <f t="shared" si="177"/>
        <v>100</v>
      </c>
      <c r="AD162" s="20">
        <v>20</v>
      </c>
      <c r="AE162" s="45">
        <v>20</v>
      </c>
      <c r="AF162" s="45">
        <f t="shared" si="178"/>
        <v>1</v>
      </c>
      <c r="AG162" s="97">
        <v>5</v>
      </c>
      <c r="AH162" s="97">
        <v>295</v>
      </c>
      <c r="AI162" s="45">
        <f t="shared" si="134"/>
        <v>1.6949152542372881</v>
      </c>
      <c r="AJ162" s="43">
        <v>30</v>
      </c>
      <c r="AK162" s="45">
        <v>20</v>
      </c>
      <c r="AL162" s="45">
        <f t="shared" si="163"/>
        <v>0.66666666666666663</v>
      </c>
      <c r="AM162" s="30">
        <v>0</v>
      </c>
      <c r="AN162" s="30">
        <v>0</v>
      </c>
      <c r="AO162" s="45">
        <v>0</v>
      </c>
      <c r="AP162" s="43">
        <v>30</v>
      </c>
      <c r="AQ162" s="45">
        <v>30</v>
      </c>
      <c r="AR162" s="45">
        <f t="shared" si="167"/>
        <v>1</v>
      </c>
      <c r="AS162" s="20">
        <v>0</v>
      </c>
      <c r="AT162" s="45">
        <v>30</v>
      </c>
      <c r="AU162" s="45">
        <v>30</v>
      </c>
      <c r="AV162" s="45">
        <f t="shared" si="182"/>
        <v>1</v>
      </c>
      <c r="AW162" s="20">
        <v>3</v>
      </c>
      <c r="AX162" s="45">
        <v>30</v>
      </c>
      <c r="AY162" s="45">
        <v>0</v>
      </c>
      <c r="AZ162" s="45">
        <f t="shared" si="183"/>
        <v>0</v>
      </c>
      <c r="BA162" s="38">
        <v>86644.133350717297</v>
      </c>
      <c r="BB162" s="16">
        <v>6929300.6688298797</v>
      </c>
      <c r="BC162" s="39">
        <f t="shared" si="186"/>
        <v>1.2504022771081242</v>
      </c>
      <c r="BD162" s="43">
        <v>30</v>
      </c>
      <c r="BE162" s="45">
        <v>20</v>
      </c>
      <c r="BF162" s="45">
        <f t="shared" si="215"/>
        <v>0.66666666666666663</v>
      </c>
      <c r="BG162" s="19">
        <v>294</v>
      </c>
      <c r="BH162" s="143">
        <v>1901</v>
      </c>
      <c r="BI162" s="143">
        <v>1902</v>
      </c>
      <c r="BJ162" s="43">
        <v>30</v>
      </c>
      <c r="BK162" s="45">
        <v>30</v>
      </c>
      <c r="BL162" s="45">
        <f t="shared" si="188"/>
        <v>1</v>
      </c>
      <c r="BM162" s="34">
        <v>9</v>
      </c>
      <c r="BN162" s="34">
        <v>11</v>
      </c>
      <c r="BO162" s="45">
        <f t="shared" si="189"/>
        <v>81.818181818181813</v>
      </c>
      <c r="BP162" s="43">
        <v>40</v>
      </c>
      <c r="BQ162" s="45">
        <v>30</v>
      </c>
      <c r="BR162" s="45">
        <f t="shared" si="190"/>
        <v>0.75</v>
      </c>
      <c r="BS162" s="34">
        <v>23</v>
      </c>
      <c r="BT162" s="34">
        <v>40</v>
      </c>
      <c r="BU162" s="45">
        <f t="shared" si="194"/>
        <v>57.5</v>
      </c>
      <c r="BV162" s="43">
        <v>40</v>
      </c>
      <c r="BW162" s="45">
        <v>0</v>
      </c>
      <c r="BX162" s="45">
        <f t="shared" si="195"/>
        <v>0</v>
      </c>
      <c r="BY162" s="30">
        <v>48</v>
      </c>
      <c r="BZ162" s="30">
        <v>274</v>
      </c>
      <c r="CA162" s="45">
        <f t="shared" si="135"/>
        <v>17.518248175182482</v>
      </c>
      <c r="CB162" s="20">
        <v>30</v>
      </c>
      <c r="CC162" s="45">
        <v>0</v>
      </c>
      <c r="CD162" s="45">
        <f t="shared" si="164"/>
        <v>0</v>
      </c>
      <c r="CE162" s="43">
        <v>14</v>
      </c>
      <c r="CF162" s="94">
        <v>165</v>
      </c>
      <c r="CG162" s="45">
        <f t="shared" si="137"/>
        <v>8.4848484848484844</v>
      </c>
      <c r="CH162" s="20">
        <v>30</v>
      </c>
      <c r="CI162" s="45">
        <v>0</v>
      </c>
      <c r="CJ162" s="45">
        <f t="shared" si="165"/>
        <v>0</v>
      </c>
      <c r="CK162" s="30">
        <v>41</v>
      </c>
      <c r="CL162" s="36">
        <v>35</v>
      </c>
      <c r="CM162" s="45">
        <f t="shared" si="139"/>
        <v>117.14285714285714</v>
      </c>
      <c r="CN162" s="20">
        <v>30</v>
      </c>
      <c r="CO162" s="45">
        <v>0</v>
      </c>
      <c r="CP162" s="45">
        <f t="shared" si="140"/>
        <v>0</v>
      </c>
      <c r="CQ162" s="103">
        <v>46.2</v>
      </c>
      <c r="CR162" s="20">
        <v>40</v>
      </c>
      <c r="CS162" s="45">
        <v>0</v>
      </c>
      <c r="CT162" s="45">
        <f t="shared" si="191"/>
        <v>0</v>
      </c>
      <c r="CU162" s="20">
        <v>0</v>
      </c>
      <c r="CV162" s="20">
        <v>30</v>
      </c>
      <c r="CW162" s="45">
        <v>30</v>
      </c>
      <c r="CX162" s="45">
        <f t="shared" si="184"/>
        <v>1</v>
      </c>
      <c r="CY162" s="45">
        <v>71</v>
      </c>
      <c r="CZ162" s="20">
        <v>10</v>
      </c>
      <c r="DA162" s="45">
        <v>10</v>
      </c>
      <c r="DB162" s="45">
        <f t="shared" si="179"/>
        <v>1</v>
      </c>
      <c r="DC162" s="89">
        <v>75.5</v>
      </c>
      <c r="DD162" s="20">
        <v>20</v>
      </c>
      <c r="DE162" s="45">
        <v>20</v>
      </c>
      <c r="DF162" s="45">
        <f t="shared" si="214"/>
        <v>1</v>
      </c>
      <c r="DG162" s="20"/>
      <c r="DH162" s="20">
        <v>40</v>
      </c>
      <c r="DI162" s="45">
        <v>0</v>
      </c>
      <c r="DJ162" s="45">
        <f t="shared" si="180"/>
        <v>0</v>
      </c>
      <c r="DK162" s="20">
        <v>0</v>
      </c>
      <c r="DL162" s="20">
        <v>20</v>
      </c>
      <c r="DM162" s="45">
        <v>20</v>
      </c>
      <c r="DN162" s="45">
        <f t="shared" si="185"/>
        <v>1</v>
      </c>
      <c r="DO162" s="41">
        <f t="shared" si="192"/>
        <v>630</v>
      </c>
      <c r="DP162" s="41">
        <f t="shared" si="193"/>
        <v>344.44270015698589</v>
      </c>
      <c r="DQ162" s="42">
        <f t="shared" si="181"/>
        <v>0.54673444469362842</v>
      </c>
    </row>
    <row r="163" spans="1:121" ht="38.25" customHeight="1">
      <c r="A163" s="60" t="s">
        <v>50</v>
      </c>
      <c r="B163" s="80" t="s">
        <v>231</v>
      </c>
      <c r="C163" s="20">
        <v>87</v>
      </c>
      <c r="D163" s="20">
        <v>262</v>
      </c>
      <c r="E163" s="20">
        <f t="shared" si="168"/>
        <v>33.206106870229007</v>
      </c>
      <c r="F163" s="36">
        <v>30</v>
      </c>
      <c r="G163" s="45">
        <f t="shared" si="169"/>
        <v>14.231188658669575</v>
      </c>
      <c r="H163" s="37">
        <f t="shared" si="170"/>
        <v>0.47437295528898582</v>
      </c>
      <c r="I163" s="30">
        <v>24</v>
      </c>
      <c r="J163" s="30">
        <v>24</v>
      </c>
      <c r="K163" s="20">
        <f t="shared" si="171"/>
        <v>100</v>
      </c>
      <c r="L163" s="20">
        <v>20</v>
      </c>
      <c r="M163" s="45"/>
      <c r="N163" s="37">
        <f t="shared" si="172"/>
        <v>0</v>
      </c>
      <c r="O163" s="20">
        <v>24</v>
      </c>
      <c r="P163" s="45">
        <v>74</v>
      </c>
      <c r="Q163" s="43">
        <f t="shared" si="173"/>
        <v>3.0833333333333335</v>
      </c>
      <c r="R163" s="20">
        <v>30</v>
      </c>
      <c r="S163" s="45">
        <v>30</v>
      </c>
      <c r="T163" s="45">
        <f t="shared" si="174"/>
        <v>1</v>
      </c>
      <c r="U163" s="30">
        <v>0</v>
      </c>
      <c r="V163" s="55">
        <v>0</v>
      </c>
      <c r="W163" s="20">
        <v>0</v>
      </c>
      <c r="X163" s="43">
        <v>20</v>
      </c>
      <c r="Y163" s="45">
        <v>0</v>
      </c>
      <c r="Z163" s="45">
        <f t="shared" si="176"/>
        <v>0</v>
      </c>
      <c r="AA163" s="36">
        <v>0</v>
      </c>
      <c r="AB163" s="45">
        <v>0</v>
      </c>
      <c r="AC163" s="20">
        <v>0</v>
      </c>
      <c r="AD163" s="20">
        <v>20</v>
      </c>
      <c r="AE163" s="45">
        <v>0</v>
      </c>
      <c r="AF163" s="45">
        <f t="shared" si="178"/>
        <v>0</v>
      </c>
      <c r="AG163" s="11">
        <v>5</v>
      </c>
      <c r="AH163" s="128">
        <v>2132</v>
      </c>
      <c r="AI163" s="45">
        <f t="shared" si="134"/>
        <v>0.23452157598499063</v>
      </c>
      <c r="AJ163" s="43">
        <v>30</v>
      </c>
      <c r="AK163" s="45">
        <v>30</v>
      </c>
      <c r="AL163" s="45">
        <f t="shared" si="163"/>
        <v>1</v>
      </c>
      <c r="AM163" s="30">
        <v>0</v>
      </c>
      <c r="AN163" s="30">
        <v>0</v>
      </c>
      <c r="AO163" s="45">
        <v>0</v>
      </c>
      <c r="AP163" s="43">
        <v>30</v>
      </c>
      <c r="AQ163" s="45">
        <v>30</v>
      </c>
      <c r="AR163" s="45">
        <f t="shared" si="167"/>
        <v>1</v>
      </c>
      <c r="AS163" s="20">
        <v>0</v>
      </c>
      <c r="AT163" s="45">
        <v>30</v>
      </c>
      <c r="AU163" s="45">
        <v>30</v>
      </c>
      <c r="AV163" s="45">
        <f t="shared" si="182"/>
        <v>1</v>
      </c>
      <c r="AW163" s="20">
        <v>1</v>
      </c>
      <c r="AX163" s="45">
        <v>30</v>
      </c>
      <c r="AY163" s="45">
        <v>0</v>
      </c>
      <c r="AZ163" s="45">
        <f t="shared" si="183"/>
        <v>0</v>
      </c>
      <c r="BA163" s="38">
        <v>169574.993205142</v>
      </c>
      <c r="BB163" s="16">
        <v>60342569.1614886</v>
      </c>
      <c r="BC163" s="39">
        <f t="shared" si="186"/>
        <v>0.281020506023411</v>
      </c>
      <c r="BD163" s="43">
        <v>30</v>
      </c>
      <c r="BE163" s="45">
        <v>30</v>
      </c>
      <c r="BF163" s="45">
        <f t="shared" si="215"/>
        <v>1</v>
      </c>
      <c r="BG163" s="19">
        <v>2130</v>
      </c>
      <c r="BH163" s="143">
        <v>2918</v>
      </c>
      <c r="BI163" s="143">
        <v>2922</v>
      </c>
      <c r="BJ163" s="43">
        <v>30</v>
      </c>
      <c r="BK163" s="45">
        <v>30</v>
      </c>
      <c r="BL163" s="45">
        <f t="shared" si="188"/>
        <v>1</v>
      </c>
      <c r="BM163" s="34">
        <v>36</v>
      </c>
      <c r="BN163" s="34">
        <v>40</v>
      </c>
      <c r="BO163" s="45">
        <f t="shared" si="189"/>
        <v>90</v>
      </c>
      <c r="BP163" s="43">
        <v>40</v>
      </c>
      <c r="BQ163" s="45">
        <v>40</v>
      </c>
      <c r="BR163" s="45">
        <f t="shared" si="190"/>
        <v>1</v>
      </c>
      <c r="BS163" s="34">
        <v>14</v>
      </c>
      <c r="BT163" s="34">
        <v>24</v>
      </c>
      <c r="BU163" s="45">
        <f t="shared" si="194"/>
        <v>58.333333333333336</v>
      </c>
      <c r="BV163" s="43">
        <v>40</v>
      </c>
      <c r="BW163" s="45">
        <v>0</v>
      </c>
      <c r="BX163" s="45">
        <f t="shared" si="195"/>
        <v>0</v>
      </c>
      <c r="BY163" s="30">
        <v>69</v>
      </c>
      <c r="BZ163" s="30">
        <v>591</v>
      </c>
      <c r="CA163" s="45">
        <f t="shared" si="135"/>
        <v>11.6751269035533</v>
      </c>
      <c r="CB163" s="20">
        <v>30</v>
      </c>
      <c r="CC163" s="45">
        <v>0</v>
      </c>
      <c r="CD163" s="45">
        <f t="shared" si="164"/>
        <v>0</v>
      </c>
      <c r="CE163" s="43">
        <v>14</v>
      </c>
      <c r="CF163" s="94">
        <v>98</v>
      </c>
      <c r="CG163" s="45">
        <f t="shared" si="137"/>
        <v>14.285714285714286</v>
      </c>
      <c r="CH163" s="20">
        <v>30</v>
      </c>
      <c r="CI163" s="45">
        <v>0</v>
      </c>
      <c r="CJ163" s="45">
        <f t="shared" si="165"/>
        <v>0</v>
      </c>
      <c r="CK163" s="30">
        <v>36</v>
      </c>
      <c r="CL163" s="36">
        <v>25</v>
      </c>
      <c r="CM163" s="45">
        <f t="shared" si="139"/>
        <v>144</v>
      </c>
      <c r="CN163" s="20">
        <v>30</v>
      </c>
      <c r="CO163" s="45">
        <v>0</v>
      </c>
      <c r="CP163" s="45">
        <f t="shared" si="140"/>
        <v>0</v>
      </c>
      <c r="CQ163" s="103">
        <v>60</v>
      </c>
      <c r="CR163" s="20">
        <v>40</v>
      </c>
      <c r="CS163" s="45">
        <v>10</v>
      </c>
      <c r="CT163" s="45">
        <f t="shared" si="191"/>
        <v>0.25</v>
      </c>
      <c r="CU163" s="20">
        <v>5</v>
      </c>
      <c r="CV163" s="20">
        <v>30</v>
      </c>
      <c r="CW163" s="45">
        <v>10</v>
      </c>
      <c r="CX163" s="45">
        <f t="shared" si="184"/>
        <v>0.33333333333333331</v>
      </c>
      <c r="CY163" s="45">
        <v>100</v>
      </c>
      <c r="CZ163" s="20">
        <v>10</v>
      </c>
      <c r="DA163" s="45">
        <v>10</v>
      </c>
      <c r="DB163" s="45">
        <f t="shared" si="179"/>
        <v>1</v>
      </c>
      <c r="DC163" s="89">
        <v>67.400000000000006</v>
      </c>
      <c r="DD163" s="20">
        <v>20</v>
      </c>
      <c r="DE163" s="45">
        <v>20</v>
      </c>
      <c r="DF163" s="45">
        <f t="shared" si="214"/>
        <v>1</v>
      </c>
      <c r="DG163" s="20"/>
      <c r="DH163" s="20">
        <v>40</v>
      </c>
      <c r="DI163" s="45">
        <v>0</v>
      </c>
      <c r="DJ163" s="45">
        <f t="shared" si="180"/>
        <v>0</v>
      </c>
      <c r="DK163" s="20">
        <v>0</v>
      </c>
      <c r="DL163" s="20">
        <v>20</v>
      </c>
      <c r="DM163" s="45">
        <v>20</v>
      </c>
      <c r="DN163" s="45">
        <f t="shared" si="185"/>
        <v>1</v>
      </c>
      <c r="DO163" s="41">
        <f t="shared" si="192"/>
        <v>630</v>
      </c>
      <c r="DP163" s="41">
        <f t="shared" si="193"/>
        <v>304.23118865866957</v>
      </c>
      <c r="DQ163" s="42">
        <f t="shared" si="181"/>
        <v>0.48290664866455485</v>
      </c>
    </row>
    <row r="164" spans="1:121">
      <c r="BH164" s="143">
        <v>2093</v>
      </c>
      <c r="BI164" s="143">
        <v>2096</v>
      </c>
    </row>
    <row r="165" spans="1:121">
      <c r="BH165" s="143">
        <v>1247</v>
      </c>
      <c r="BI165" s="143">
        <v>1250</v>
      </c>
    </row>
    <row r="166" spans="1:121">
      <c r="BH166" s="143">
        <v>2596</v>
      </c>
      <c r="BI166" s="143">
        <v>2596</v>
      </c>
    </row>
    <row r="167" spans="1:121">
      <c r="BH167" s="143">
        <v>1972</v>
      </c>
      <c r="BI167" s="143">
        <v>1974</v>
      </c>
    </row>
    <row r="168" spans="1:121">
      <c r="BH168" s="143">
        <v>1832</v>
      </c>
      <c r="BI168" s="143">
        <v>1833</v>
      </c>
    </row>
    <row r="169" spans="1:121">
      <c r="BH169" s="143">
        <v>1329</v>
      </c>
      <c r="BI169" s="143">
        <v>1329</v>
      </c>
    </row>
    <row r="170" spans="1:121">
      <c r="BH170" s="143">
        <v>2528</v>
      </c>
      <c r="BI170" s="143">
        <v>2531</v>
      </c>
    </row>
    <row r="171" spans="1:121">
      <c r="BH171" s="143">
        <v>1937</v>
      </c>
      <c r="BI171" s="143">
        <v>1940</v>
      </c>
    </row>
    <row r="172" spans="1:121">
      <c r="BH172" s="143">
        <v>2564</v>
      </c>
      <c r="BI172" s="143">
        <v>2574</v>
      </c>
    </row>
    <row r="173" spans="1:121">
      <c r="BH173" s="143">
        <v>1951</v>
      </c>
      <c r="BI173" s="143">
        <v>1953</v>
      </c>
    </row>
    <row r="174" spans="1:121">
      <c r="BH174" s="143">
        <v>2357</v>
      </c>
      <c r="BI174" s="143">
        <v>2361</v>
      </c>
    </row>
  </sheetData>
  <autoFilter ref="A4:FR163"/>
  <mergeCells count="44">
    <mergeCell ref="CU1:DQ1"/>
    <mergeCell ref="A2:B2"/>
    <mergeCell ref="C2:H2"/>
    <mergeCell ref="I2:N2"/>
    <mergeCell ref="O2:T2"/>
    <mergeCell ref="U2:Z2"/>
    <mergeCell ref="BS2:BX2"/>
    <mergeCell ref="AS2:AV2"/>
    <mergeCell ref="AW2:AZ2"/>
    <mergeCell ref="BA2:BF2"/>
    <mergeCell ref="A1:B1"/>
    <mergeCell ref="C1:Z1"/>
    <mergeCell ref="AA1:AV1"/>
    <mergeCell ref="AW1:BX1"/>
    <mergeCell ref="BY1:CT1"/>
    <mergeCell ref="CQ2:CT2"/>
    <mergeCell ref="E3:E4"/>
    <mergeCell ref="K3:K4"/>
    <mergeCell ref="Q3:Q4"/>
    <mergeCell ref="W3:W4"/>
    <mergeCell ref="BC3:BC4"/>
    <mergeCell ref="AA2:AF2"/>
    <mergeCell ref="AG2:AL2"/>
    <mergeCell ref="AC3:AC4"/>
    <mergeCell ref="AO3:AO4"/>
    <mergeCell ref="DO2:DQ2"/>
    <mergeCell ref="CU2:CX2"/>
    <mergeCell ref="CY2:DB2"/>
    <mergeCell ref="DC2:DF2"/>
    <mergeCell ref="DG2:DJ2"/>
    <mergeCell ref="DK2:DN2"/>
    <mergeCell ref="CK2:CP2"/>
    <mergeCell ref="BG2:BL2"/>
    <mergeCell ref="BM2:BR2"/>
    <mergeCell ref="CM3:CM4"/>
    <mergeCell ref="BI3:BI4"/>
    <mergeCell ref="CE2:CJ2"/>
    <mergeCell ref="CG3:CG4"/>
    <mergeCell ref="BY2:CD2"/>
    <mergeCell ref="CA3:CA4"/>
    <mergeCell ref="AI3:AI4"/>
    <mergeCell ref="AM2:AR2"/>
    <mergeCell ref="BO3:BO4"/>
    <mergeCell ref="BU3:BU4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51" orientation="landscape" r:id="rId1"/>
  <headerFooter>
    <oddHeader>&amp;R&amp;"Times New Roman,обычный"&amp;12Приложение №1</oddHeader>
  </headerFooter>
  <colBreaks count="4" manualBreakCount="4">
    <brk id="26" max="178" man="1"/>
    <brk id="48" max="178" man="1"/>
    <brk id="76" max="178" man="1"/>
    <brk id="98" max="1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ПМСП</vt:lpstr>
      <vt:lpstr>ПМСП!Заголовки_для_печати</vt:lpstr>
      <vt:lpstr>ПМСП!Область_печати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niyetzhanova_g</dc:creator>
  <cp:lastModifiedBy>niyetzhanova_g</cp:lastModifiedBy>
  <dcterms:created xsi:type="dcterms:W3CDTF">2016-04-28T10:50:48Z</dcterms:created>
  <dcterms:modified xsi:type="dcterms:W3CDTF">2017-03-02T03:56:26Z</dcterms:modified>
</cp:coreProperties>
</file>